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5600" windowHeight="7755"/>
  </bookViews>
  <sheets>
    <sheet name="Sheet1" sheetId="1" r:id="rId1"/>
    <sheet name="Sheet2" sheetId="2" r:id="rId2"/>
  </sheets>
  <definedNames>
    <definedName name="_xlnm.Print_Area" localSheetId="0">Sheet1!$A$1:$G$5176</definedName>
    <definedName name="_xlnm.Print_Titles" localSheetId="0">Sheet1!$4:$5</definedName>
  </definedNames>
  <calcPr calcId="12451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4" i="1"/>
  <c r="F276"/>
  <c r="F277"/>
  <c r="F279"/>
  <c r="F280"/>
  <c r="F281"/>
  <c r="F283"/>
  <c r="F275"/>
  <c r="H81"/>
  <c r="F3876" l="1"/>
  <c r="F3877"/>
  <c r="F3878"/>
  <c r="F3879"/>
  <c r="F3880"/>
  <c r="F3881"/>
  <c r="F3872"/>
  <c r="F3873"/>
  <c r="F3874"/>
  <c r="F3861"/>
  <c r="F3863"/>
  <c r="F3864"/>
  <c r="F3865"/>
  <c r="F3866"/>
  <c r="F3867"/>
  <c r="F3868"/>
  <c r="F3869"/>
  <c r="F3870"/>
  <c r="F3855"/>
  <c r="F3856"/>
  <c r="F3857"/>
  <c r="F3858"/>
  <c r="F3859"/>
  <c r="F3848"/>
  <c r="F3849"/>
  <c r="F3850"/>
  <c r="F3851"/>
  <c r="F3852"/>
  <c r="F3853"/>
  <c r="F3844"/>
  <c r="F3845"/>
  <c r="F3846"/>
  <c r="F3837"/>
  <c r="F3838"/>
  <c r="F3839"/>
  <c r="F3840"/>
  <c r="F3841"/>
  <c r="F3842"/>
  <c r="F3827"/>
  <c r="F3828"/>
  <c r="F3829"/>
  <c r="F3830"/>
  <c r="F3831"/>
  <c r="F3832"/>
  <c r="F3833"/>
  <c r="F3834"/>
  <c r="F3835"/>
  <c r="F3783"/>
  <c r="F3784"/>
  <c r="F3785"/>
  <c r="F3786"/>
  <c r="F3787"/>
  <c r="F3789"/>
  <c r="F3790"/>
  <c r="F3791"/>
  <c r="F3792"/>
  <c r="F3793"/>
  <c r="F3795"/>
  <c r="F3796"/>
  <c r="F3797"/>
  <c r="F3798"/>
  <c r="F3799"/>
  <c r="F3800"/>
  <c r="F3809"/>
  <c r="F3810"/>
  <c r="F3811"/>
  <c r="F3812"/>
  <c r="F3824"/>
  <c r="F3825"/>
  <c r="F3773"/>
  <c r="F3774"/>
  <c r="F3775"/>
  <c r="F3776"/>
  <c r="F3777"/>
  <c r="F3778"/>
  <c r="F3779"/>
  <c r="F3780"/>
  <c r="F3781"/>
  <c r="F3763"/>
  <c r="F3764"/>
  <c r="F3765"/>
  <c r="F3766"/>
  <c r="F3767"/>
  <c r="F3768"/>
  <c r="F3769"/>
  <c r="F3770"/>
  <c r="F3771"/>
  <c r="F3753"/>
  <c r="F3754"/>
  <c r="F3755"/>
  <c r="F3756"/>
  <c r="F3757"/>
  <c r="F3758"/>
  <c r="F3759"/>
  <c r="F3760"/>
  <c r="F3761"/>
  <c r="F3743"/>
  <c r="F3744"/>
  <c r="F3745"/>
  <c r="F3746"/>
  <c r="F3747"/>
  <c r="F3748"/>
  <c r="F3749"/>
  <c r="F3750"/>
  <c r="F3751"/>
  <c r="F3733"/>
  <c r="F3734"/>
  <c r="F3735"/>
  <c r="F3736"/>
  <c r="F3737"/>
  <c r="F3738"/>
  <c r="F3739"/>
  <c r="F3740"/>
  <c r="F3741"/>
  <c r="F3723"/>
  <c r="F3724"/>
  <c r="F3725"/>
  <c r="F3726"/>
  <c r="F3727"/>
  <c r="F3728"/>
  <c r="F3729"/>
  <c r="F3730"/>
  <c r="F3731"/>
  <c r="F3698"/>
  <c r="F3699"/>
  <c r="F3700"/>
  <c r="F3701"/>
  <c r="F3702"/>
  <c r="F3704"/>
  <c r="F3705"/>
  <c r="F3706"/>
  <c r="F3707"/>
  <c r="F3708"/>
  <c r="F3709"/>
  <c r="F3710"/>
  <c r="F3711"/>
  <c r="F3713"/>
  <c r="F3714"/>
  <c r="F3715"/>
  <c r="F3716"/>
  <c r="F3717"/>
  <c r="F3718"/>
  <c r="F3719"/>
  <c r="F3720"/>
  <c r="F3721"/>
  <c r="F3697"/>
  <c r="F3687"/>
  <c r="F3688"/>
  <c r="F3689"/>
  <c r="F3690"/>
  <c r="F3691"/>
  <c r="F3692"/>
  <c r="F3693"/>
  <c r="F3694"/>
  <c r="F3686"/>
  <c r="F3677"/>
  <c r="F3678"/>
  <c r="F3679"/>
  <c r="F3680"/>
  <c r="F3681"/>
  <c r="F3682"/>
  <c r="F3683"/>
  <c r="F3684"/>
  <c r="F3676"/>
  <c r="F3666"/>
  <c r="F3667"/>
  <c r="F3668"/>
  <c r="F3669"/>
  <c r="F3670"/>
  <c r="F3671"/>
  <c r="F3672"/>
  <c r="F3673"/>
  <c r="F3674"/>
  <c r="F3656"/>
  <c r="F3657"/>
  <c r="F3658"/>
  <c r="F3659"/>
  <c r="F3660"/>
  <c r="F3661"/>
  <c r="F3662"/>
  <c r="F3663"/>
  <c r="F3664"/>
  <c r="F3655"/>
  <c r="F3645"/>
  <c r="F3646"/>
  <c r="F3647"/>
  <c r="F3648"/>
  <c r="F3649"/>
  <c r="F3650"/>
  <c r="F3651"/>
  <c r="F3652"/>
  <c r="F3653"/>
  <c r="F3644"/>
  <c r="F3633"/>
  <c r="F3634"/>
  <c r="F3635"/>
  <c r="F3636"/>
  <c r="F3637"/>
  <c r="F3638"/>
  <c r="F3639"/>
  <c r="F3640"/>
  <c r="F3641"/>
  <c r="F3642"/>
  <c r="F3627"/>
  <c r="F3628"/>
  <c r="F3629"/>
  <c r="F3630"/>
  <c r="F3631"/>
  <c r="F3625"/>
  <c r="F3626"/>
  <c r="F3623"/>
  <c r="F3624"/>
  <c r="F3613"/>
  <c r="F3614"/>
  <c r="F3615"/>
  <c r="F3616"/>
  <c r="F3617"/>
  <c r="F3618"/>
  <c r="F3619"/>
  <c r="F3620"/>
  <c r="F3621"/>
  <c r="F3603"/>
  <c r="F3604"/>
  <c r="F3605"/>
  <c r="F3606"/>
  <c r="F3607"/>
  <c r="F3608"/>
  <c r="F3609"/>
  <c r="F3610"/>
  <c r="F3611"/>
  <c r="F3601"/>
  <c r="F3602"/>
  <c r="F3589"/>
  <c r="F3590"/>
  <c r="F3591"/>
  <c r="F3592"/>
  <c r="F3593"/>
  <c r="F3594"/>
  <c r="F3595"/>
  <c r="F3596"/>
  <c r="F3597"/>
  <c r="F3598"/>
  <c r="F3599"/>
  <c r="F3578"/>
  <c r="F3579"/>
  <c r="F3580"/>
  <c r="F3581"/>
  <c r="F3582"/>
  <c r="F3583"/>
  <c r="F3584"/>
  <c r="F3585"/>
  <c r="F3586"/>
  <c r="F3587"/>
  <c r="F3577"/>
  <c r="F3566"/>
  <c r="F3567"/>
  <c r="F3568"/>
  <c r="F3569"/>
  <c r="F3570"/>
  <c r="F3571"/>
  <c r="F3572"/>
  <c r="F3573"/>
  <c r="F3574"/>
  <c r="F3575"/>
  <c r="F3565"/>
  <c r="F3556"/>
  <c r="F3557"/>
  <c r="F3558"/>
  <c r="F3559"/>
  <c r="F3560"/>
  <c r="F3561"/>
  <c r="F3562"/>
  <c r="F3563"/>
  <c r="F3555"/>
  <c r="F3546"/>
  <c r="F3547"/>
  <c r="F3548"/>
  <c r="F3549"/>
  <c r="F3550"/>
  <c r="F3551"/>
  <c r="F3552"/>
  <c r="F3553"/>
  <c r="F3545"/>
  <c r="F3532"/>
  <c r="F3533"/>
  <c r="F3534"/>
  <c r="F3535"/>
  <c r="F3536"/>
  <c r="F3537"/>
  <c r="F3538"/>
  <c r="F3539"/>
  <c r="F3540"/>
  <c r="F3541"/>
  <c r="F3542"/>
  <c r="F3531"/>
  <c r="F3519"/>
  <c r="F3520"/>
  <c r="F3521"/>
  <c r="F3522"/>
  <c r="F3523"/>
  <c r="F3524"/>
  <c r="F3525"/>
  <c r="F3526"/>
  <c r="F3527"/>
  <c r="F3528"/>
  <c r="F3529"/>
  <c r="F3518"/>
  <c r="F3506"/>
  <c r="F3507"/>
  <c r="F3508"/>
  <c r="F3509"/>
  <c r="F3510"/>
  <c r="F3511"/>
  <c r="F3512"/>
  <c r="F3513"/>
  <c r="F3514"/>
  <c r="F3515"/>
  <c r="F3516"/>
  <c r="F3505"/>
  <c r="F3376"/>
  <c r="F3375"/>
  <c r="F3360"/>
  <c r="F3361"/>
  <c r="F3362"/>
  <c r="F3363"/>
  <c r="F3364"/>
  <c r="F3365"/>
  <c r="F3366"/>
  <c r="F3367"/>
  <c r="F3368"/>
  <c r="F3369"/>
  <c r="F3370"/>
  <c r="F3371"/>
  <c r="F3372"/>
  <c r="F3373"/>
  <c r="F3374"/>
  <c r="F3358"/>
  <c r="F3359"/>
  <c r="F3356"/>
  <c r="F3357"/>
  <c r="F3355"/>
  <c r="F3301"/>
  <c r="F3302"/>
  <c r="F3303"/>
  <c r="F3304"/>
  <c r="F3305"/>
  <c r="F3306"/>
  <c r="F3307"/>
  <c r="F3308"/>
  <c r="F3309"/>
  <c r="F3310"/>
  <c r="F3311"/>
  <c r="F3312"/>
  <c r="F3313"/>
  <c r="F3314"/>
  <c r="F3315"/>
  <c r="F3316"/>
  <c r="F3317"/>
  <c r="F3318"/>
  <c r="F3319"/>
  <c r="F3320"/>
  <c r="F3321"/>
  <c r="F3322"/>
  <c r="F3323"/>
  <c r="F3324"/>
  <c r="F3325"/>
  <c r="F3326"/>
  <c r="F3327"/>
  <c r="F3328"/>
  <c r="F3329"/>
  <c r="F3330"/>
  <c r="F3331"/>
  <c r="F3332"/>
  <c r="F3333"/>
  <c r="F3335"/>
  <c r="F3336"/>
  <c r="F3337"/>
  <c r="F3338"/>
  <c r="F3339"/>
  <c r="F3340"/>
  <c r="F3341"/>
  <c r="F3342"/>
  <c r="F3343"/>
  <c r="F3344"/>
  <c r="F3345"/>
  <c r="F3346"/>
  <c r="F3347"/>
  <c r="F3348"/>
  <c r="F3349"/>
  <c r="F3350"/>
  <c r="F3351"/>
  <c r="F3352"/>
  <c r="F3353"/>
  <c r="F3300"/>
  <c r="F3299"/>
  <c r="F3213"/>
  <c r="F187"/>
  <c r="F188"/>
  <c r="F13"/>
  <c r="F8"/>
  <c r="F7"/>
  <c r="E500" l="1"/>
  <c r="E501"/>
  <c r="E502"/>
  <c r="E503"/>
  <c r="E504"/>
  <c r="E505"/>
  <c r="E506"/>
  <c r="E507"/>
  <c r="E508"/>
  <c r="E509"/>
  <c r="E510"/>
  <c r="E511"/>
  <c r="E512"/>
  <c r="E513"/>
  <c r="E514"/>
  <c r="E515"/>
  <c r="E516"/>
  <c r="E517"/>
  <c r="E518"/>
  <c r="E499"/>
  <c r="E498"/>
  <c r="E491"/>
  <c r="E492"/>
  <c r="E493"/>
  <c r="E494"/>
  <c r="E495"/>
  <c r="E496"/>
  <c r="E490"/>
  <c r="E489"/>
  <c r="E479"/>
  <c r="E480"/>
  <c r="E481"/>
  <c r="E482"/>
  <c r="E483"/>
  <c r="E484"/>
  <c r="E485"/>
  <c r="E486"/>
  <c r="E487"/>
  <c r="E476"/>
  <c r="E477"/>
  <c r="E478"/>
  <c r="E475"/>
  <c r="E474"/>
  <c r="E473"/>
  <c r="E472"/>
  <c r="E471"/>
  <c r="E470"/>
  <c r="D3303" l="1"/>
  <c r="D3304"/>
  <c r="D3305"/>
  <c r="D3306"/>
  <c r="D3307"/>
  <c r="D3308"/>
  <c r="D3309"/>
  <c r="D3310"/>
  <c r="D3311"/>
  <c r="D3312"/>
  <c r="D3313"/>
  <c r="D3314"/>
  <c r="D3300"/>
  <c r="D3301"/>
  <c r="D3302"/>
  <c r="D3299"/>
  <c r="J562" l="1"/>
  <c r="E85" l="1"/>
  <c r="F85" s="1"/>
  <c r="E84"/>
  <c r="E60"/>
  <c r="F60" s="1"/>
  <c r="E127"/>
  <c r="F127" s="1"/>
  <c r="H50"/>
  <c r="H7"/>
  <c r="H8"/>
  <c r="H10"/>
  <c r="H12"/>
  <c r="H13"/>
  <c r="H14"/>
  <c r="H15"/>
  <c r="H17"/>
  <c r="H18"/>
  <c r="H19"/>
  <c r="H20"/>
  <c r="H29"/>
  <c r="H30"/>
  <c r="H32"/>
  <c r="H33"/>
  <c r="H34"/>
  <c r="H36"/>
  <c r="H37"/>
  <c r="H38"/>
  <c r="E40"/>
  <c r="H40" s="1"/>
  <c r="E41"/>
  <c r="H41" s="1"/>
  <c r="E42"/>
  <c r="H42" s="1"/>
  <c r="H48"/>
  <c r="H49"/>
  <c r="H51"/>
  <c r="H52"/>
  <c r="H53"/>
  <c r="H59"/>
  <c r="H61"/>
  <c r="H62"/>
  <c r="H63"/>
  <c r="H64"/>
  <c r="H65"/>
  <c r="H66"/>
  <c r="H67"/>
  <c r="H68"/>
  <c r="H69"/>
  <c r="H70"/>
  <c r="H71"/>
  <c r="H72"/>
  <c r="H73"/>
  <c r="H74"/>
  <c r="H75"/>
  <c r="H76"/>
  <c r="H77"/>
  <c r="H78"/>
  <c r="H79"/>
  <c r="H80"/>
  <c r="H82"/>
  <c r="H120"/>
  <c r="H121"/>
  <c r="H122"/>
  <c r="F134"/>
  <c r="H134"/>
  <c r="F135"/>
  <c r="F136"/>
  <c r="F137"/>
  <c r="F138"/>
  <c r="F146"/>
  <c r="F149"/>
  <c r="F150"/>
  <c r="F151"/>
  <c r="F152"/>
  <c r="F153"/>
  <c r="H183"/>
  <c r="H184"/>
  <c r="H185"/>
  <c r="H193"/>
  <c r="H194"/>
  <c r="H195"/>
  <c r="H204"/>
  <c r="H196"/>
  <c r="H197"/>
  <c r="H198"/>
  <c r="H200"/>
  <c r="H203"/>
  <c r="H212"/>
  <c r="H205"/>
  <c r="H214"/>
  <c r="H207"/>
  <c r="H208"/>
  <c r="H211"/>
  <c r="H213"/>
  <c r="H216"/>
  <c r="H220"/>
  <c r="H223"/>
  <c r="H224"/>
  <c r="H225"/>
  <c r="H226"/>
  <c r="H227"/>
  <c r="H230"/>
  <c r="H231"/>
  <c r="H233"/>
  <c r="H235"/>
  <c r="H237"/>
  <c r="H238"/>
  <c r="H239"/>
  <c r="H243"/>
  <c r="H244"/>
  <c r="H246"/>
  <c r="H248"/>
  <c r="H249"/>
  <c r="H251"/>
  <c r="H253"/>
  <c r="H254"/>
  <c r="H255"/>
  <c r="H256"/>
  <c r="H257"/>
  <c r="H258"/>
  <c r="H261"/>
  <c r="H262"/>
  <c r="H264"/>
  <c r="H265"/>
  <c r="H266"/>
  <c r="H268"/>
  <c r="H269"/>
  <c r="H270"/>
  <c r="H273"/>
  <c r="H274"/>
  <c r="H277"/>
  <c r="H278"/>
  <c r="H279"/>
  <c r="H280"/>
  <c r="H283"/>
  <c r="H284"/>
  <c r="H285"/>
  <c r="E287"/>
  <c r="H287"/>
  <c r="H288"/>
  <c r="H289"/>
  <c r="H291"/>
  <c r="H292"/>
  <c r="H295"/>
  <c r="H296"/>
  <c r="H297"/>
  <c r="H298"/>
  <c r="H299"/>
  <c r="H300"/>
  <c r="H301"/>
  <c r="H302"/>
  <c r="H303"/>
  <c r="H304"/>
  <c r="H305"/>
  <c r="H307"/>
  <c r="H308"/>
  <c r="H309"/>
  <c r="H310"/>
  <c r="H311"/>
  <c r="H312"/>
  <c r="H313"/>
  <c r="H314"/>
  <c r="H315"/>
  <c r="H316"/>
  <c r="H317"/>
  <c r="H318"/>
  <c r="H319"/>
  <c r="H320"/>
  <c r="H321"/>
  <c r="H323"/>
  <c r="H324"/>
  <c r="H327"/>
  <c r="H328"/>
  <c r="H329"/>
  <c r="H330"/>
  <c r="H331"/>
  <c r="H332"/>
  <c r="H333"/>
  <c r="H334"/>
  <c r="H336"/>
  <c r="H337"/>
  <c r="H338"/>
  <c r="H339"/>
  <c r="H340"/>
  <c r="H341"/>
  <c r="H342"/>
  <c r="H345"/>
  <c r="H346"/>
  <c r="H347"/>
  <c r="H348"/>
  <c r="H349"/>
  <c r="H350"/>
  <c r="H351"/>
  <c r="H352"/>
  <c r="H367"/>
  <c r="H368"/>
  <c r="H369"/>
  <c r="H370"/>
  <c r="H371"/>
  <c r="H379"/>
  <c r="H380"/>
  <c r="H381"/>
  <c r="H382"/>
  <c r="H384"/>
  <c r="H385"/>
  <c r="H386"/>
  <c r="H387"/>
  <c r="H389"/>
  <c r="H390"/>
  <c r="H391"/>
  <c r="H393"/>
  <c r="H394"/>
  <c r="H397"/>
  <c r="H398"/>
  <c r="H399"/>
  <c r="H400"/>
  <c r="H402"/>
  <c r="H403"/>
  <c r="H404"/>
  <c r="H405"/>
  <c r="H407"/>
  <c r="H408"/>
  <c r="H409"/>
  <c r="H410"/>
  <c r="H412"/>
  <c r="H413"/>
  <c r="H414"/>
  <c r="H415"/>
  <c r="H417"/>
  <c r="H418"/>
  <c r="H419"/>
  <c r="H420"/>
  <c r="H421"/>
  <c r="H422"/>
  <c r="H424"/>
  <c r="H425"/>
  <c r="H426"/>
  <c r="H428"/>
  <c r="H429"/>
  <c r="H430"/>
  <c r="H431"/>
  <c r="H432"/>
  <c r="H433"/>
  <c r="H434"/>
  <c r="H436"/>
  <c r="H437"/>
  <c r="H438"/>
  <c r="H439"/>
  <c r="H440"/>
  <c r="H441"/>
  <c r="H442"/>
  <c r="H444"/>
  <c r="H445"/>
  <c r="H446"/>
  <c r="H448"/>
  <c r="H449"/>
  <c r="H450"/>
  <c r="H452"/>
  <c r="H453"/>
  <c r="H454"/>
  <c r="H456"/>
  <c r="H457"/>
  <c r="H458"/>
  <c r="H459"/>
  <c r="H460"/>
  <c r="H461"/>
  <c r="H462"/>
  <c r="H463"/>
  <c r="H466"/>
  <c r="H467"/>
  <c r="H468"/>
  <c r="H470"/>
  <c r="H471"/>
  <c r="H472"/>
  <c r="H474"/>
  <c r="H475"/>
  <c r="H476"/>
  <c r="H478"/>
  <c r="H483"/>
  <c r="H484"/>
  <c r="H485"/>
  <c r="H487"/>
  <c r="H492"/>
  <c r="H493"/>
  <c r="H494"/>
  <c r="H536"/>
  <c r="H537"/>
  <c r="H539"/>
  <c r="H540"/>
  <c r="H541"/>
  <c r="H542"/>
  <c r="H543"/>
  <c r="H546"/>
  <c r="H547"/>
  <c r="H548"/>
  <c r="H549"/>
  <c r="H550"/>
  <c r="H551"/>
  <c r="H552"/>
  <c r="H553"/>
  <c r="H554"/>
  <c r="H555"/>
  <c r="H556"/>
  <c r="H557"/>
  <c r="H558"/>
  <c r="H560"/>
  <c r="H561"/>
  <c r="H562"/>
  <c r="H563"/>
  <c r="H564"/>
  <c r="H565"/>
  <c r="H566"/>
  <c r="H567"/>
  <c r="H568"/>
  <c r="H569"/>
  <c r="H570"/>
  <c r="H571"/>
  <c r="H572"/>
  <c r="H574"/>
  <c r="H575"/>
  <c r="H576"/>
  <c r="H577"/>
  <c r="H578"/>
  <c r="H579"/>
  <c r="H580"/>
  <c r="H581"/>
  <c r="H582"/>
  <c r="H583"/>
  <c r="H584"/>
  <c r="H585"/>
  <c r="H586"/>
  <c r="H588"/>
  <c r="H589"/>
  <c r="H590"/>
  <c r="H591"/>
  <c r="H592"/>
  <c r="H593"/>
  <c r="H594"/>
  <c r="H595"/>
  <c r="H596"/>
  <c r="H598"/>
  <c r="H599"/>
  <c r="H600"/>
  <c r="H601"/>
  <c r="H602"/>
  <c r="H603"/>
  <c r="H604"/>
  <c r="H605"/>
  <c r="H606"/>
  <c r="H607"/>
  <c r="H608"/>
  <c r="H609"/>
  <c r="H610"/>
  <c r="H611"/>
  <c r="H612"/>
  <c r="H614"/>
  <c r="H615"/>
  <c r="H616"/>
  <c r="H617"/>
  <c r="H618"/>
  <c r="H619"/>
  <c r="H620"/>
  <c r="H621"/>
  <c r="H622"/>
  <c r="H623"/>
  <c r="H624"/>
  <c r="H625"/>
  <c r="H626"/>
  <c r="H627"/>
  <c r="H629"/>
  <c r="H630"/>
  <c r="H631"/>
  <c r="H632"/>
  <c r="H633"/>
  <c r="H634"/>
  <c r="H636"/>
  <c r="H637"/>
  <c r="H638"/>
  <c r="H639"/>
  <c r="H640"/>
  <c r="H641"/>
  <c r="H642"/>
  <c r="H643"/>
  <c r="H644"/>
  <c r="H646"/>
  <c r="H647"/>
  <c r="H649"/>
  <c r="H650"/>
  <c r="H651"/>
  <c r="H652"/>
  <c r="H653"/>
  <c r="H654"/>
  <c r="H656"/>
  <c r="H657"/>
  <c r="H658"/>
  <c r="H659"/>
  <c r="H660"/>
  <c r="H661"/>
  <c r="H662"/>
  <c r="H663"/>
  <c r="H664"/>
  <c r="H665"/>
  <c r="H666"/>
  <c r="H667"/>
  <c r="H668"/>
  <c r="H672"/>
  <c r="H674"/>
  <c r="H675"/>
  <c r="H676"/>
  <c r="H679"/>
  <c r="H680"/>
  <c r="H682"/>
  <c r="H684"/>
  <c r="H685"/>
  <c r="H686"/>
  <c r="H687"/>
  <c r="H688"/>
  <c r="H689"/>
  <c r="H690"/>
  <c r="H692"/>
  <c r="H694"/>
  <c r="H696"/>
  <c r="H699"/>
  <c r="H700"/>
  <c r="H701"/>
  <c r="H702"/>
  <c r="H703"/>
  <c r="H704"/>
  <c r="H705"/>
  <c r="H706"/>
  <c r="H707"/>
  <c r="H708"/>
  <c r="H712"/>
  <c r="H713"/>
  <c r="H714"/>
  <c r="H715"/>
  <c r="H717"/>
  <c r="H718"/>
  <c r="H719"/>
  <c r="H722"/>
  <c r="H723"/>
  <c r="H724"/>
  <c r="H725"/>
  <c r="H726"/>
  <c r="H727"/>
  <c r="H729"/>
  <c r="H730"/>
  <c r="H733"/>
  <c r="H734"/>
  <c r="H735"/>
  <c r="H736"/>
  <c r="H737"/>
  <c r="H738"/>
  <c r="H739"/>
  <c r="H740"/>
  <c r="H741"/>
  <c r="H742"/>
  <c r="H744"/>
  <c r="H745"/>
  <c r="H746"/>
  <c r="H747"/>
  <c r="H748"/>
  <c r="H749"/>
  <c r="H751"/>
  <c r="H752"/>
  <c r="H753"/>
  <c r="H754"/>
  <c r="H755"/>
  <c r="H757"/>
  <c r="H758"/>
  <c r="H759"/>
  <c r="H762"/>
  <c r="H763"/>
  <c r="H764"/>
  <c r="H766"/>
  <c r="H768"/>
  <c r="H769"/>
  <c r="H770"/>
  <c r="H777"/>
  <c r="H778"/>
  <c r="H780"/>
  <c r="H781"/>
  <c r="H782"/>
  <c r="H783"/>
  <c r="H785"/>
  <c r="H786"/>
  <c r="H788"/>
  <c r="H790"/>
  <c r="H791"/>
  <c r="H792"/>
  <c r="H793"/>
  <c r="H796"/>
  <c r="H797"/>
  <c r="H798"/>
  <c r="H799"/>
  <c r="H800"/>
  <c r="H801"/>
  <c r="H802"/>
  <c r="H804"/>
  <c r="H805"/>
  <c r="H806"/>
  <c r="H807"/>
  <c r="H808"/>
  <c r="H809"/>
  <c r="H810"/>
  <c r="H811"/>
  <c r="H812"/>
  <c r="H813"/>
  <c r="H814"/>
  <c r="H816"/>
  <c r="H817"/>
  <c r="H818"/>
  <c r="H819"/>
  <c r="H820"/>
  <c r="H822"/>
  <c r="H823"/>
  <c r="H824"/>
  <c r="H825"/>
  <c r="H826"/>
  <c r="H827"/>
  <c r="H828"/>
  <c r="H829"/>
  <c r="H830"/>
  <c r="H831"/>
  <c r="H832"/>
  <c r="H833"/>
  <c r="H834"/>
  <c r="H835"/>
  <c r="H836"/>
  <c r="H838"/>
  <c r="H839"/>
  <c r="H840"/>
  <c r="H841"/>
  <c r="H842"/>
  <c r="H844"/>
  <c r="H845"/>
  <c r="H847"/>
  <c r="H848"/>
  <c r="H849"/>
  <c r="H850"/>
  <c r="H851"/>
  <c r="H852"/>
  <c r="H854"/>
  <c r="H855"/>
  <c r="H856"/>
  <c r="H857"/>
  <c r="H860"/>
  <c r="H861"/>
  <c r="H863"/>
  <c r="H864"/>
  <c r="H865"/>
  <c r="H867"/>
  <c r="H868"/>
  <c r="H874"/>
  <c r="H875"/>
  <c r="H877"/>
  <c r="H878"/>
  <c r="H879"/>
  <c r="H880"/>
  <c r="H881"/>
  <c r="H898"/>
  <c r="H899"/>
  <c r="H900"/>
  <c r="H910"/>
  <c r="H911"/>
  <c r="H912"/>
  <c r="H913"/>
  <c r="H915"/>
  <c r="H916"/>
  <c r="H917"/>
  <c r="H919"/>
  <c r="H920"/>
  <c r="H921"/>
  <c r="H922"/>
  <c r="H923"/>
  <c r="H924"/>
  <c r="H925"/>
  <c r="H926"/>
  <c r="H927"/>
  <c r="H928"/>
  <c r="H929"/>
  <c r="H930"/>
  <c r="H931"/>
  <c r="H932"/>
  <c r="H933"/>
  <c r="H934"/>
  <c r="H935"/>
  <c r="H936"/>
  <c r="H937"/>
  <c r="H938"/>
  <c r="H940"/>
  <c r="H941"/>
  <c r="H942"/>
  <c r="H943"/>
  <c r="H944"/>
  <c r="H945"/>
  <c r="H946"/>
  <c r="H947"/>
  <c r="H948"/>
  <c r="H949"/>
  <c r="H950"/>
  <c r="H951"/>
  <c r="H952"/>
  <c r="H953"/>
  <c r="H954"/>
  <c r="H956"/>
  <c r="H957"/>
  <c r="H958"/>
  <c r="H959"/>
  <c r="H962"/>
  <c r="H963"/>
  <c r="H965"/>
  <c r="H966"/>
  <c r="H971"/>
  <c r="H972"/>
  <c r="H973"/>
  <c r="H974"/>
  <c r="H975"/>
  <c r="H976"/>
  <c r="H977"/>
  <c r="H978"/>
  <c r="H980"/>
  <c r="H981"/>
  <c r="H982"/>
  <c r="H983"/>
  <c r="H984"/>
  <c r="H985"/>
  <c r="H986"/>
  <c r="H993"/>
  <c r="H994"/>
  <c r="H995"/>
  <c r="H996"/>
  <c r="H997"/>
  <c r="H999"/>
  <c r="H1000"/>
  <c r="H1001"/>
  <c r="H1002"/>
  <c r="H1003"/>
  <c r="H1004"/>
  <c r="H1013"/>
  <c r="H1076"/>
  <c r="H1077"/>
  <c r="H1078"/>
  <c r="H1086"/>
  <c r="H1087"/>
  <c r="H1088"/>
  <c r="H1089"/>
  <c r="H1091"/>
  <c r="H1100"/>
  <c r="H1102"/>
  <c r="H1104"/>
  <c r="H1106"/>
  <c r="H1108"/>
  <c r="H1110"/>
  <c r="H1112"/>
  <c r="H1114"/>
  <c r="H1116"/>
  <c r="H1117"/>
  <c r="H1118"/>
  <c r="H1119"/>
  <c r="H1120"/>
  <c r="H1121"/>
  <c r="H1123"/>
  <c r="H1125"/>
  <c r="H1126"/>
  <c r="H1127"/>
  <c r="H1128"/>
  <c r="H1129"/>
  <c r="H1130"/>
  <c r="H1135"/>
  <c r="H1136"/>
  <c r="A1137"/>
  <c r="A1138" s="1"/>
  <c r="A1139" s="1"/>
  <c r="A1140" s="1"/>
  <c r="A1141" s="1"/>
  <c r="A1142" s="1"/>
  <c r="A1143" s="1"/>
  <c r="H1137"/>
  <c r="H1138"/>
  <c r="H1143"/>
  <c r="H1144"/>
  <c r="A1145"/>
  <c r="H1145"/>
  <c r="H1146"/>
  <c r="A1147"/>
  <c r="H1147"/>
  <c r="H1148"/>
  <c r="A1149"/>
  <c r="H1149"/>
  <c r="H1150"/>
  <c r="H1151"/>
  <c r="H1152"/>
  <c r="A1153"/>
  <c r="A1154" s="1"/>
  <c r="A1155" s="1"/>
  <c r="A1156" s="1"/>
  <c r="A1157" s="1"/>
  <c r="A1158" s="1"/>
  <c r="A1159" s="1"/>
  <c r="H1153"/>
  <c r="H1154"/>
  <c r="H1155"/>
  <c r="H1156"/>
  <c r="H1157"/>
  <c r="H1159"/>
  <c r="H1160"/>
  <c r="H1161"/>
  <c r="H1162"/>
  <c r="H1163"/>
  <c r="H1164"/>
  <c r="H1165"/>
  <c r="H1166"/>
  <c r="H1167"/>
  <c r="H1171"/>
  <c r="H1172"/>
  <c r="H1202"/>
  <c r="H1203"/>
  <c r="H1204"/>
  <c r="H1205"/>
  <c r="H1206"/>
  <c r="H1209"/>
  <c r="H1211"/>
  <c r="H1212"/>
  <c r="H1214"/>
  <c r="H1215"/>
  <c r="H1216"/>
  <c r="H1217"/>
  <c r="H1218"/>
  <c r="H1219"/>
  <c r="H1220"/>
  <c r="H1221"/>
  <c r="E1365"/>
  <c r="F1365" s="1"/>
  <c r="H1266"/>
  <c r="H1267"/>
  <c r="H1268"/>
  <c r="H1269"/>
  <c r="H1270"/>
  <c r="H1271"/>
  <c r="H1272"/>
  <c r="H1273"/>
  <c r="H1274"/>
  <c r="H1275"/>
  <c r="H1276"/>
  <c r="H1277"/>
  <c r="H1279"/>
  <c r="H1280"/>
  <c r="H1281"/>
  <c r="H1282"/>
  <c r="H1283"/>
  <c r="H1284"/>
  <c r="H1285"/>
  <c r="H1286"/>
  <c r="H1287"/>
  <c r="H1288"/>
  <c r="H1289"/>
  <c r="H1290"/>
  <c r="H1291"/>
  <c r="H1292"/>
  <c r="H1293"/>
  <c r="H1294"/>
  <c r="H1296"/>
  <c r="H1297"/>
  <c r="H1298"/>
  <c r="H1299"/>
  <c r="H1300"/>
  <c r="H1301"/>
  <c r="H1302"/>
  <c r="H1303"/>
  <c r="H1305"/>
  <c r="H1306"/>
  <c r="H1307"/>
  <c r="H1308"/>
  <c r="H1309"/>
  <c r="H1310"/>
  <c r="H1311"/>
  <c r="H1312"/>
  <c r="H1313"/>
  <c r="H1314"/>
  <c r="H1315"/>
  <c r="H1317"/>
  <c r="H1318"/>
  <c r="H1319"/>
  <c r="H1320"/>
  <c r="H1322"/>
  <c r="H1323"/>
  <c r="H1324"/>
  <c r="H1325"/>
  <c r="H1326"/>
  <c r="H1327"/>
  <c r="H1329"/>
  <c r="H1330"/>
  <c r="H1331"/>
  <c r="H1332"/>
  <c r="H1333"/>
  <c r="H1334"/>
  <c r="H1335"/>
  <c r="H1336"/>
  <c r="H1337"/>
  <c r="H1338"/>
  <c r="H1341"/>
  <c r="H1342"/>
  <c r="H1343"/>
  <c r="H1344"/>
  <c r="H1345"/>
  <c r="H1346"/>
  <c r="H1349"/>
  <c r="H1350"/>
  <c r="H1351"/>
  <c r="H1354"/>
  <c r="H1355"/>
  <c r="H1357"/>
  <c r="H1358"/>
  <c r="H1359"/>
  <c r="H1362"/>
  <c r="H1363"/>
  <c r="H1364"/>
  <c r="H1365"/>
  <c r="H1366"/>
  <c r="H1369"/>
  <c r="H1370"/>
  <c r="H1371"/>
  <c r="H1372"/>
  <c r="H1373"/>
  <c r="H1374"/>
  <c r="H1375"/>
  <c r="H1376"/>
  <c r="H1377"/>
  <c r="H1378"/>
  <c r="H1379"/>
  <c r="H1380"/>
  <c r="H1381"/>
  <c r="H1383"/>
  <c r="H1384"/>
  <c r="H1385"/>
  <c r="H1386"/>
  <c r="H1387"/>
  <c r="H1388"/>
  <c r="H1389"/>
  <c r="H1390"/>
  <c r="H1391"/>
  <c r="H1392"/>
  <c r="H1394"/>
  <c r="H1395"/>
  <c r="H1396"/>
  <c r="H1397"/>
  <c r="H1398"/>
  <c r="H1399"/>
  <c r="H1400"/>
  <c r="H1401"/>
  <c r="H1402"/>
  <c r="H1403"/>
  <c r="H1404"/>
  <c r="H1405"/>
  <c r="H1406"/>
  <c r="H1407"/>
  <c r="H1411"/>
  <c r="H1414"/>
  <c r="H1415"/>
  <c r="H1416"/>
  <c r="H1417"/>
  <c r="H1419"/>
  <c r="H1420"/>
  <c r="H1421"/>
  <c r="H1423"/>
  <c r="H1424"/>
  <c r="H1425"/>
  <c r="H1426"/>
  <c r="H1427"/>
  <c r="H1428"/>
  <c r="H1429"/>
  <c r="H1430"/>
  <c r="H1431"/>
  <c r="H1433"/>
  <c r="H1434"/>
  <c r="H1435"/>
  <c r="H1436"/>
  <c r="H1437"/>
  <c r="H1438"/>
  <c r="H1439"/>
  <c r="H1440"/>
  <c r="H1441"/>
  <c r="H1442"/>
  <c r="H1443"/>
  <c r="H1444"/>
  <c r="H1445"/>
  <c r="H1446"/>
  <c r="H1447"/>
  <c r="H1448"/>
  <c r="H1449"/>
  <c r="H1450"/>
  <c r="H1451"/>
  <c r="H1452"/>
  <c r="H1453"/>
  <c r="H1454"/>
  <c r="H1455"/>
  <c r="H1456"/>
  <c r="H1457"/>
  <c r="H1458"/>
  <c r="H1459"/>
  <c r="H1460"/>
  <c r="H1461"/>
  <c r="H1462"/>
  <c r="H1463"/>
  <c r="H1464"/>
  <c r="H1465"/>
  <c r="H1466"/>
  <c r="H1467"/>
  <c r="H1468"/>
  <c r="H1469"/>
  <c r="H1470"/>
  <c r="H1471"/>
  <c r="H1472"/>
  <c r="H1473"/>
  <c r="H1474"/>
  <c r="H1475"/>
  <c r="H1476"/>
  <c r="H1477"/>
  <c r="H1478"/>
  <c r="H1479"/>
  <c r="H1480"/>
  <c r="H1481"/>
  <c r="H1482"/>
  <c r="H1483"/>
  <c r="H1484"/>
  <c r="H1485"/>
  <c r="H1486"/>
  <c r="H1487"/>
  <c r="H1488"/>
  <c r="H1489"/>
  <c r="H1490"/>
  <c r="H1491"/>
  <c r="H1492"/>
  <c r="H1493"/>
  <c r="H1494"/>
  <c r="H1495"/>
  <c r="H1496"/>
  <c r="H1497"/>
  <c r="H1498"/>
  <c r="H1499"/>
  <c r="H1500"/>
  <c r="H1501"/>
  <c r="H1502"/>
  <c r="H1503"/>
  <c r="H1504"/>
  <c r="H1505"/>
  <c r="H1506"/>
  <c r="H1507"/>
  <c r="H1508"/>
  <c r="H1509"/>
  <c r="H1510"/>
  <c r="H1511"/>
  <c r="H1512"/>
  <c r="H1513"/>
  <c r="H1514"/>
  <c r="H1515"/>
  <c r="H1516"/>
  <c r="H1517"/>
  <c r="H1518"/>
  <c r="H1519"/>
  <c r="H1520"/>
  <c r="H1521"/>
  <c r="H1522"/>
  <c r="H1525"/>
  <c r="H1526"/>
  <c r="H1527"/>
  <c r="H1529"/>
  <c r="H1530"/>
  <c r="H1531"/>
  <c r="H1533"/>
  <c r="H1534"/>
  <c r="H1535"/>
  <c r="H1536"/>
  <c r="H1537"/>
  <c r="H1538"/>
  <c r="H1540"/>
  <c r="H1541"/>
  <c r="H1542"/>
  <c r="H1545"/>
  <c r="H1546"/>
  <c r="H1548"/>
  <c r="H1549"/>
  <c r="H1551"/>
  <c r="H1552"/>
  <c r="H1553"/>
  <c r="H1554"/>
  <c r="H1555"/>
  <c r="H1556"/>
  <c r="H1557"/>
  <c r="H1558"/>
  <c r="H1559"/>
  <c r="H1560"/>
  <c r="H1562"/>
  <c r="H1563"/>
  <c r="H1564"/>
  <c r="H1565"/>
  <c r="H1566"/>
  <c r="H1568"/>
  <c r="H1569"/>
  <c r="H1570"/>
  <c r="H1572"/>
  <c r="H1573"/>
  <c r="H1574"/>
  <c r="H1575"/>
  <c r="H1576"/>
  <c r="H1577"/>
  <c r="H1578"/>
  <c r="H1584"/>
  <c r="H1585"/>
  <c r="H1586"/>
  <c r="H1587"/>
  <c r="H1588"/>
  <c r="H1589"/>
  <c r="H1591"/>
  <c r="H1592"/>
  <c r="H1593"/>
  <c r="H1595"/>
  <c r="H1596"/>
  <c r="H1597"/>
  <c r="H1598"/>
  <c r="H1599"/>
  <c r="H1600"/>
  <c r="H1601"/>
  <c r="H1602"/>
  <c r="H1604"/>
  <c r="H1606"/>
  <c r="H1607"/>
  <c r="H1608"/>
  <c r="H1609"/>
  <c r="H1611"/>
  <c r="H1612"/>
  <c r="H1613"/>
  <c r="H1614"/>
  <c r="H1616"/>
  <c r="H1617"/>
  <c r="H1618"/>
  <c r="H1619"/>
  <c r="H1620"/>
  <c r="H1621"/>
  <c r="H1622"/>
  <c r="H1623"/>
  <c r="H1624"/>
  <c r="H1626"/>
  <c r="H1627"/>
  <c r="H1628"/>
  <c r="H1629"/>
  <c r="H1631"/>
  <c r="H1633"/>
  <c r="H1634"/>
  <c r="H1635"/>
  <c r="H1637"/>
  <c r="H1638"/>
  <c r="H1639"/>
  <c r="H1640"/>
  <c r="H1641"/>
  <c r="H1642"/>
  <c r="H1644"/>
  <c r="H1645"/>
  <c r="H1646"/>
  <c r="H1647"/>
  <c r="H1648"/>
  <c r="H1649"/>
  <c r="H1650"/>
  <c r="H1652"/>
  <c r="H1653"/>
  <c r="H1654"/>
  <c r="H1655"/>
  <c r="H1656"/>
  <c r="H1657"/>
  <c r="H1658"/>
  <c r="H1659"/>
  <c r="H1660"/>
  <c r="H1661"/>
  <c r="H1662"/>
  <c r="H1663"/>
  <c r="H1664"/>
  <c r="H1665"/>
  <c r="H1666"/>
  <c r="H1667"/>
  <c r="H1668"/>
  <c r="H1669"/>
  <c r="H1670"/>
  <c r="H1671"/>
  <c r="H1672"/>
  <c r="H1673"/>
  <c r="H1674"/>
  <c r="H1675"/>
  <c r="H1676"/>
  <c r="H1677"/>
  <c r="H1678"/>
  <c r="H1679"/>
  <c r="H1680"/>
  <c r="H1681"/>
  <c r="H1682"/>
  <c r="H1683"/>
  <c r="H1684"/>
  <c r="H1685"/>
  <c r="H1686"/>
  <c r="H1688"/>
  <c r="H1714"/>
  <c r="H1715"/>
  <c r="H1716"/>
  <c r="H1719"/>
  <c r="H1720"/>
  <c r="H1722"/>
  <c r="H1723"/>
  <c r="H1725"/>
  <c r="H1726"/>
  <c r="H1727"/>
  <c r="H1728"/>
  <c r="H1729"/>
  <c r="H1730"/>
  <c r="H1732"/>
  <c r="H1733"/>
  <c r="H1734"/>
  <c r="H1736"/>
  <c r="H1737"/>
  <c r="H1738"/>
  <c r="H1739"/>
  <c r="H1740"/>
  <c r="H1741"/>
  <c r="H1742"/>
  <c r="H1743"/>
  <c r="H1744"/>
  <c r="H1745"/>
  <c r="H1746"/>
  <c r="H1747"/>
  <c r="H1748"/>
  <c r="H1749"/>
  <c r="H1750"/>
  <c r="H1751"/>
  <c r="H1752"/>
  <c r="H1753"/>
  <c r="H1754"/>
  <c r="H1755"/>
  <c r="H1756"/>
  <c r="H1757"/>
  <c r="H1758"/>
  <c r="H1759"/>
  <c r="H1760"/>
  <c r="H1761"/>
  <c r="H1762"/>
  <c r="H1763"/>
  <c r="H1764"/>
  <c r="H1765"/>
  <c r="H1766"/>
  <c r="H1768"/>
  <c r="H1769"/>
  <c r="H1770"/>
  <c r="H1771"/>
  <c r="H1772"/>
  <c r="H1773"/>
  <c r="H1774"/>
  <c r="H1775"/>
  <c r="H1777"/>
  <c r="H1778"/>
  <c r="H1779"/>
  <c r="H1780"/>
  <c r="H1781"/>
  <c r="H1783"/>
  <c r="H1784"/>
  <c r="H1786"/>
  <c r="H1787"/>
  <c r="H1789"/>
  <c r="H1790"/>
  <c r="H1791"/>
  <c r="H1793"/>
  <c r="H1794"/>
  <c r="H1795"/>
  <c r="H1796"/>
  <c r="H1797"/>
  <c r="H1798"/>
  <c r="H1799"/>
  <c r="H1801"/>
  <c r="H1802"/>
  <c r="H1803"/>
  <c r="H1805"/>
  <c r="H1806"/>
  <c r="H1808"/>
  <c r="H1809"/>
  <c r="H1811"/>
  <c r="H1812"/>
  <c r="H1814"/>
  <c r="H1815"/>
  <c r="H1817"/>
  <c r="H1818"/>
  <c r="H1822"/>
  <c r="H1823"/>
  <c r="H1824"/>
  <c r="H1825"/>
  <c r="H1826"/>
  <c r="H1827"/>
  <c r="H1828"/>
  <c r="H1829"/>
  <c r="H1830"/>
  <c r="H1831"/>
  <c r="H1832"/>
  <c r="E1932"/>
  <c r="F1932" s="1"/>
  <c r="H1833"/>
  <c r="H1834"/>
  <c r="H1835"/>
  <c r="H1836"/>
  <c r="H1838"/>
  <c r="H1839"/>
  <c r="H1840"/>
  <c r="H1841"/>
  <c r="H1842"/>
  <c r="H1846"/>
  <c r="H1847"/>
  <c r="H1848"/>
  <c r="H1849"/>
  <c r="H1850"/>
  <c r="H1851"/>
  <c r="H1852"/>
  <c r="H1853"/>
  <c r="H1854"/>
  <c r="H1856"/>
  <c r="H1857"/>
  <c r="H1858"/>
  <c r="H1861"/>
  <c r="H1862"/>
  <c r="H1863"/>
  <c r="H1864"/>
  <c r="H1865"/>
  <c r="H1866"/>
  <c r="H1867"/>
  <c r="H1868"/>
  <c r="H1869"/>
  <c r="H1870"/>
  <c r="H1871"/>
  <c r="H1874"/>
  <c r="H1875"/>
  <c r="H1876"/>
  <c r="H1877"/>
  <c r="H1878"/>
  <c r="H1880"/>
  <c r="H1881"/>
  <c r="H1883"/>
  <c r="H1886"/>
  <c r="H1887"/>
  <c r="H1888"/>
  <c r="H1889"/>
  <c r="H1891"/>
  <c r="H1892"/>
  <c r="H1893"/>
  <c r="H1894"/>
  <c r="H1895"/>
  <c r="H1896"/>
  <c r="H1898"/>
  <c r="H1899"/>
  <c r="H1901"/>
  <c r="H1902"/>
  <c r="H1910"/>
  <c r="H1911"/>
  <c r="H1912"/>
  <c r="H1913"/>
  <c r="H1914"/>
  <c r="H1916"/>
  <c r="H1917"/>
  <c r="H1918"/>
  <c r="H1921"/>
  <c r="H1923"/>
  <c r="H1924"/>
  <c r="H1925"/>
  <c r="H1926"/>
  <c r="H1927"/>
  <c r="H1928"/>
  <c r="H1929"/>
  <c r="H1931"/>
  <c r="H1932"/>
  <c r="H1933"/>
  <c r="H1935"/>
  <c r="H1936"/>
  <c r="H1937"/>
  <c r="H1939"/>
  <c r="H1940"/>
  <c r="H1943"/>
  <c r="H1944"/>
  <c r="H1946"/>
  <c r="H1947"/>
  <c r="H1948"/>
  <c r="H1950"/>
  <c r="H1951"/>
  <c r="H1952"/>
  <c r="H1954"/>
  <c r="H1955"/>
  <c r="H2019"/>
  <c r="H2020"/>
  <c r="H2021"/>
  <c r="H2022"/>
  <c r="H2023"/>
  <c r="H2024"/>
  <c r="H2025"/>
  <c r="H2026"/>
  <c r="H2027"/>
  <c r="H2029"/>
  <c r="H2030"/>
  <c r="H2031"/>
  <c r="H2032"/>
  <c r="H2033"/>
  <c r="H2034"/>
  <c r="H2035"/>
  <c r="H2036"/>
  <c r="H2037"/>
  <c r="H2039"/>
  <c r="H2040"/>
  <c r="H2041"/>
  <c r="H2042"/>
  <c r="H2043"/>
  <c r="H2044"/>
  <c r="H2045"/>
  <c r="H2046"/>
  <c r="H2047"/>
  <c r="H2050"/>
  <c r="H2051"/>
  <c r="H2052"/>
  <c r="H2053"/>
  <c r="H2054"/>
  <c r="H2055"/>
  <c r="H2056"/>
  <c r="H2057"/>
  <c r="H2058"/>
  <c r="H2060"/>
  <c r="H2061"/>
  <c r="H2062"/>
  <c r="H2063"/>
  <c r="H2064"/>
  <c r="H2065"/>
  <c r="H2066"/>
  <c r="H2067"/>
  <c r="H2068"/>
  <c r="H2070"/>
  <c r="H2071"/>
  <c r="H2072"/>
  <c r="H2073"/>
  <c r="H2074"/>
  <c r="H2075"/>
  <c r="H2076"/>
  <c r="H2077"/>
  <c r="H2078"/>
  <c r="H2080"/>
  <c r="H2081"/>
  <c r="H2082"/>
  <c r="H2083"/>
  <c r="H2084"/>
  <c r="H2085"/>
  <c r="H2086"/>
  <c r="H2087"/>
  <c r="H2088"/>
  <c r="H2090"/>
  <c r="H2091"/>
  <c r="H2092"/>
  <c r="H2093"/>
  <c r="H2094"/>
  <c r="H2095"/>
  <c r="H2097"/>
  <c r="H2098"/>
  <c r="H2099"/>
  <c r="H2100"/>
  <c r="H2101"/>
  <c r="H2102"/>
  <c r="H2103"/>
  <c r="H2104"/>
  <c r="H2105"/>
  <c r="H2106"/>
  <c r="H2107"/>
  <c r="H2108"/>
  <c r="H2109"/>
  <c r="H2110"/>
  <c r="H2111"/>
  <c r="H2112"/>
  <c r="H2113"/>
  <c r="H2114"/>
  <c r="H2115"/>
  <c r="H2116"/>
  <c r="H2117"/>
  <c r="H2119"/>
  <c r="H2120"/>
  <c r="H2121"/>
  <c r="H2122"/>
  <c r="H2123"/>
  <c r="H2124"/>
  <c r="H2125"/>
  <c r="H2126"/>
  <c r="H2127"/>
  <c r="H2128"/>
  <c r="H2129"/>
  <c r="H2130"/>
  <c r="H2131"/>
  <c r="H2132"/>
  <c r="H2133"/>
  <c r="H2134"/>
  <c r="H2135"/>
  <c r="H2136"/>
  <c r="H2137"/>
  <c r="H2139"/>
  <c r="H2140"/>
  <c r="H2141"/>
  <c r="H2143"/>
  <c r="H2144"/>
  <c r="H2145"/>
  <c r="H2146"/>
  <c r="H2147"/>
  <c r="H2148"/>
  <c r="H2150"/>
  <c r="H2151"/>
  <c r="H2152"/>
  <c r="H2153"/>
  <c r="H2154"/>
  <c r="H2155"/>
  <c r="H2157"/>
  <c r="H2158"/>
  <c r="H2159"/>
  <c r="H2160"/>
  <c r="H2162"/>
  <c r="H2163"/>
  <c r="H2164"/>
  <c r="H2166"/>
  <c r="H2168"/>
  <c r="H2170"/>
  <c r="H2171"/>
  <c r="H2172"/>
  <c r="H2173"/>
  <c r="H2174"/>
  <c r="H2175"/>
  <c r="H2176"/>
  <c r="H2178"/>
  <c r="H2179"/>
  <c r="H2180"/>
  <c r="H2182"/>
  <c r="H2183"/>
  <c r="H2184"/>
  <c r="H2186"/>
  <c r="H2187"/>
  <c r="H2188"/>
  <c r="H2190"/>
  <c r="H2191"/>
  <c r="H2192"/>
  <c r="H2193"/>
  <c r="H2194"/>
  <c r="H2195"/>
  <c r="H2197"/>
  <c r="H2198"/>
  <c r="H2199"/>
  <c r="H2200"/>
  <c r="H2201"/>
  <c r="H2202"/>
  <c r="H2204"/>
  <c r="H2205"/>
  <c r="H2206"/>
  <c r="H2207"/>
  <c r="H2208"/>
  <c r="H2209"/>
  <c r="H2211"/>
  <c r="H2212"/>
  <c r="H2213"/>
  <c r="H2214"/>
  <c r="H2215"/>
  <c r="H2216"/>
  <c r="H2218"/>
  <c r="H2219"/>
  <c r="H2220"/>
  <c r="H2221"/>
  <c r="H2222"/>
  <c r="H2223"/>
  <c r="H2224"/>
  <c r="H2225"/>
  <c r="H2226"/>
  <c r="H2227"/>
  <c r="H2228"/>
  <c r="H2230"/>
  <c r="H2231"/>
  <c r="H2232"/>
  <c r="H2233"/>
  <c r="H2234"/>
  <c r="H2235"/>
  <c r="H2236"/>
  <c r="H2237"/>
  <c r="H2238"/>
  <c r="H2239"/>
  <c r="H2240"/>
  <c r="H2242"/>
  <c r="H2243"/>
  <c r="H2244"/>
  <c r="H2245"/>
  <c r="H2246"/>
  <c r="H2247"/>
  <c r="H2249"/>
  <c r="H2250"/>
  <c r="H2251"/>
  <c r="H2252"/>
  <c r="H2253"/>
  <c r="H2254"/>
  <c r="H2256"/>
  <c r="H2257"/>
  <c r="H2258"/>
  <c r="H2259"/>
  <c r="H2260"/>
  <c r="H2261"/>
  <c r="H2263"/>
  <c r="H2264"/>
  <c r="H2266"/>
  <c r="H2267"/>
  <c r="H2268"/>
  <c r="H2270"/>
  <c r="H2271"/>
  <c r="H2272"/>
  <c r="H2273"/>
  <c r="H2274"/>
  <c r="H2276"/>
  <c r="H2277"/>
  <c r="H2278"/>
  <c r="H2280"/>
  <c r="H2282"/>
  <c r="H2284"/>
  <c r="H2285"/>
  <c r="H2286"/>
  <c r="H2287"/>
  <c r="H2288"/>
  <c r="H2289"/>
  <c r="H2291"/>
  <c r="H2292"/>
  <c r="H2293"/>
  <c r="H2294"/>
  <c r="H2297"/>
  <c r="H2298"/>
  <c r="H2299"/>
  <c r="H2300"/>
  <c r="H2301"/>
  <c r="H2302"/>
  <c r="H2304"/>
  <c r="H2305"/>
  <c r="H2306"/>
  <c r="H2307"/>
  <c r="H2308"/>
  <c r="H2309"/>
  <c r="H2311"/>
  <c r="H2312"/>
  <c r="H2313"/>
  <c r="H2314"/>
  <c r="H2315"/>
  <c r="H2316"/>
  <c r="H2318"/>
  <c r="H2319"/>
  <c r="H2320"/>
  <c r="H2321"/>
  <c r="H2322"/>
  <c r="H2323"/>
  <c r="H2325"/>
  <c r="H2326"/>
  <c r="H2328"/>
  <c r="H2329"/>
  <c r="H2330"/>
  <c r="H2331"/>
  <c r="H2332"/>
  <c r="H2333"/>
  <c r="H2335"/>
  <c r="H2336"/>
  <c r="H2337"/>
  <c r="H2338"/>
  <c r="H2339"/>
  <c r="H2340"/>
  <c r="H2341"/>
  <c r="H2342"/>
  <c r="H2343"/>
  <c r="H2344"/>
  <c r="H2345"/>
  <c r="H2347"/>
  <c r="H2348"/>
  <c r="H2349"/>
  <c r="H2350"/>
  <c r="H2351"/>
  <c r="H2353"/>
  <c r="H2354"/>
  <c r="H2355"/>
  <c r="H2356"/>
  <c r="H2357"/>
  <c r="H2358"/>
  <c r="H2360"/>
  <c r="H2362"/>
  <c r="H2363"/>
  <c r="H2364"/>
  <c r="H2365"/>
  <c r="H2366"/>
  <c r="H2367"/>
  <c r="H2369"/>
  <c r="H2370"/>
  <c r="H2371"/>
  <c r="H2372"/>
  <c r="H2373"/>
  <c r="H2374"/>
  <c r="H2376"/>
  <c r="H2377"/>
  <c r="H2378"/>
  <c r="H2379"/>
  <c r="H2380"/>
  <c r="H2381"/>
  <c r="H2383"/>
  <c r="H2385"/>
  <c r="H2386"/>
  <c r="H2387"/>
  <c r="H2388"/>
  <c r="H2389"/>
  <c r="H2390"/>
  <c r="H2392"/>
  <c r="H2394"/>
  <c r="H2395"/>
  <c r="H2396"/>
  <c r="H2398"/>
  <c r="H2399"/>
  <c r="H2400"/>
  <c r="H2401"/>
  <c r="H2402"/>
  <c r="H2403"/>
  <c r="H2405"/>
  <c r="H2406"/>
  <c r="H2407"/>
  <c r="H2408"/>
  <c r="H2409"/>
  <c r="H2410"/>
  <c r="H2412"/>
  <c r="H2413"/>
  <c r="H2414"/>
  <c r="H2415"/>
  <c r="H2416"/>
  <c r="H2417"/>
  <c r="H2419"/>
  <c r="H2420"/>
  <c r="H2422"/>
  <c r="H2423"/>
  <c r="H2425"/>
  <c r="H2426"/>
  <c r="H2427"/>
  <c r="H2428"/>
  <c r="H2429"/>
  <c r="H2430"/>
  <c r="H2432"/>
  <c r="H2433"/>
  <c r="H2434"/>
  <c r="H2435"/>
  <c r="H2436"/>
  <c r="H2438"/>
  <c r="H2439"/>
  <c r="H2440"/>
  <c r="H2441"/>
  <c r="H2442"/>
  <c r="H2443"/>
  <c r="H2445"/>
  <c r="H2446"/>
  <c r="H2447"/>
  <c r="H2448"/>
  <c r="H2449"/>
  <c r="H2450"/>
  <c r="H2452"/>
  <c r="H2453"/>
  <c r="H2455"/>
  <c r="H2456"/>
  <c r="H2458"/>
  <c r="H2459"/>
  <c r="H2460"/>
  <c r="H2464"/>
  <c r="H2465"/>
  <c r="H2466"/>
  <c r="H2467"/>
  <c r="H2468"/>
  <c r="H2469"/>
  <c r="H2470"/>
  <c r="H2471"/>
  <c r="H2472"/>
  <c r="H2473"/>
  <c r="H2474"/>
  <c r="H2475"/>
  <c r="H2477"/>
  <c r="H2478"/>
  <c r="H2479"/>
  <c r="H2480"/>
  <c r="H2481"/>
  <c r="H2482"/>
  <c r="H2483"/>
  <c r="H2484"/>
  <c r="H2485"/>
  <c r="H2486"/>
  <c r="H2487"/>
  <c r="H2488"/>
  <c r="H2489"/>
  <c r="H2490"/>
  <c r="H2491"/>
  <c r="H2492"/>
  <c r="H2493"/>
  <c r="H2494"/>
  <c r="H2495"/>
  <c r="H2496"/>
  <c r="H2497"/>
  <c r="H2498"/>
  <c r="H2499"/>
  <c r="H2500"/>
  <c r="H2501"/>
  <c r="H2502"/>
  <c r="H2503"/>
  <c r="H2504"/>
  <c r="H2505"/>
  <c r="H2506"/>
  <c r="H2507"/>
  <c r="H2508"/>
  <c r="H2509"/>
  <c r="H2510"/>
  <c r="H2511"/>
  <c r="H2512"/>
  <c r="H2513"/>
  <c r="H2514"/>
  <c r="H2515"/>
  <c r="H2516"/>
  <c r="H2517"/>
  <c r="H2518"/>
  <c r="H2519"/>
  <c r="H2520"/>
  <c r="H2523"/>
  <c r="H2524"/>
  <c r="H2525"/>
  <c r="H2526"/>
  <c r="H2527"/>
  <c r="H2528"/>
  <c r="H2529"/>
  <c r="H2530"/>
  <c r="H2531"/>
  <c r="H2532"/>
  <c r="H2533"/>
  <c r="H2537"/>
  <c r="H2538"/>
  <c r="H2539"/>
  <c r="H2540"/>
  <c r="H2541"/>
  <c r="H2542"/>
  <c r="H2543"/>
  <c r="H2544"/>
  <c r="H2545"/>
  <c r="H2546"/>
  <c r="H2548"/>
  <c r="H2549"/>
  <c r="H2550"/>
  <c r="H2551"/>
  <c r="H2552"/>
  <c r="H2553"/>
  <c r="H2554"/>
  <c r="H2555"/>
  <c r="H2556"/>
  <c r="H2557"/>
  <c r="H2559"/>
  <c r="H2560"/>
  <c r="H2561"/>
  <c r="H2562"/>
  <c r="H2563"/>
  <c r="H2564"/>
  <c r="H2565"/>
  <c r="H2566"/>
  <c r="H2567"/>
  <c r="H2568"/>
  <c r="H2569"/>
  <c r="H2570"/>
  <c r="H2571"/>
  <c r="H2572"/>
  <c r="H2573"/>
  <c r="H2574"/>
  <c r="H2575"/>
  <c r="H2576"/>
  <c r="H2577"/>
  <c r="H2578"/>
  <c r="H2579"/>
  <c r="H2580"/>
  <c r="H2581"/>
  <c r="H2582"/>
  <c r="H2583"/>
  <c r="H2584"/>
  <c r="H2585"/>
  <c r="H2586"/>
  <c r="H2587"/>
  <c r="H2588"/>
  <c r="H2589"/>
  <c r="H2591"/>
  <c r="H2592"/>
  <c r="H2593"/>
  <c r="H2594"/>
  <c r="H2596"/>
  <c r="H2597"/>
  <c r="H2598"/>
  <c r="H2599"/>
  <c r="H2600"/>
  <c r="H2601"/>
  <c r="H2602"/>
  <c r="H2603"/>
  <c r="H2604"/>
  <c r="H2605"/>
  <c r="H2607"/>
  <c r="H2608"/>
  <c r="H2609"/>
  <c r="H2611"/>
  <c r="H2612"/>
  <c r="H2613"/>
  <c r="H2614"/>
  <c r="H2615"/>
  <c r="H2616"/>
  <c r="H2617"/>
  <c r="H2618"/>
  <c r="H2619"/>
  <c r="H2620"/>
  <c r="H2622"/>
  <c r="H2623"/>
  <c r="H2624"/>
  <c r="H2625"/>
  <c r="H2626"/>
  <c r="H2627"/>
  <c r="H2628"/>
  <c r="H2629"/>
  <c r="H2630"/>
  <c r="H2631"/>
  <c r="H2633"/>
  <c r="H2634"/>
  <c r="H2635"/>
  <c r="H2636"/>
  <c r="H2637"/>
  <c r="H2638"/>
  <c r="H2639"/>
  <c r="H2641"/>
  <c r="H2642"/>
  <c r="H2643"/>
  <c r="H2644"/>
  <c r="H2645"/>
  <c r="H2646"/>
  <c r="H2647"/>
  <c r="H2648"/>
  <c r="H2649"/>
  <c r="H2650"/>
  <c r="H2651"/>
  <c r="H2652"/>
  <c r="H2653"/>
  <c r="H2654"/>
  <c r="H2655"/>
  <c r="H2656"/>
  <c r="H2657"/>
  <c r="H2658"/>
  <c r="H2659"/>
  <c r="H2660"/>
  <c r="H2661"/>
  <c r="H2662"/>
  <c r="H2663"/>
  <c r="H2664"/>
  <c r="H2665"/>
  <c r="H2666"/>
  <c r="H2668"/>
  <c r="H2669"/>
  <c r="H2670"/>
  <c r="H2671"/>
  <c r="H2672"/>
  <c r="H2673"/>
  <c r="H2674"/>
  <c r="H2675"/>
  <c r="H2676"/>
  <c r="H2677"/>
  <c r="H2679"/>
  <c r="H2680"/>
  <c r="H2681"/>
  <c r="H2682"/>
  <c r="H2683"/>
  <c r="H2684"/>
  <c r="H2685"/>
  <c r="H2686"/>
  <c r="H2687"/>
  <c r="H2689"/>
  <c r="H2690"/>
  <c r="H2691"/>
  <c r="H2692"/>
  <c r="H2693"/>
  <c r="H2694"/>
  <c r="H2695"/>
  <c r="H2696"/>
  <c r="H2697"/>
  <c r="H2698"/>
  <c r="H2700"/>
  <c r="H2701"/>
  <c r="H2702"/>
  <c r="H2704"/>
  <c r="H2705"/>
  <c r="H2706"/>
  <c r="H2707"/>
  <c r="H2708"/>
  <c r="H2709"/>
  <c r="H2711"/>
  <c r="H2712"/>
  <c r="H2713"/>
  <c r="H2715"/>
  <c r="H2716"/>
  <c r="H2717"/>
  <c r="H2718"/>
  <c r="H2719"/>
  <c r="H2720"/>
  <c r="H2721"/>
  <c r="H2722"/>
  <c r="H2723"/>
  <c r="H2724"/>
  <c r="H2726"/>
  <c r="H2727"/>
  <c r="H2728"/>
  <c r="H2729"/>
  <c r="H2731"/>
  <c r="H2732"/>
  <c r="H2733"/>
  <c r="H2734"/>
  <c r="H2737"/>
  <c r="H2738"/>
  <c r="H2739"/>
  <c r="H2740"/>
  <c r="H2741"/>
  <c r="H2742"/>
  <c r="H2743"/>
  <c r="H2744"/>
  <c r="H2745"/>
  <c r="H2746"/>
  <c r="H2747"/>
  <c r="H2748"/>
  <c r="H2750"/>
  <c r="H2751"/>
  <c r="H2752"/>
  <c r="H2754"/>
  <c r="H2755"/>
  <c r="H2756"/>
  <c r="H2757"/>
  <c r="H2758"/>
  <c r="H2759"/>
  <c r="H2760"/>
  <c r="H2761"/>
  <c r="H2762"/>
  <c r="H2763"/>
  <c r="H2764"/>
  <c r="H2765"/>
  <c r="H2766"/>
  <c r="H2767"/>
  <c r="H2768"/>
  <c r="H2769"/>
  <c r="H2771"/>
  <c r="H2772"/>
  <c r="H2773"/>
  <c r="H2774"/>
  <c r="H2775"/>
  <c r="H2776"/>
  <c r="H2777"/>
  <c r="H2778"/>
  <c r="H2779"/>
  <c r="H2780"/>
  <c r="H2781"/>
  <c r="H2782"/>
  <c r="H2783"/>
  <c r="H2784"/>
  <c r="H2785"/>
  <c r="H2789"/>
  <c r="H2790"/>
  <c r="H2791"/>
  <c r="H2792"/>
  <c r="H2793"/>
  <c r="H2794"/>
  <c r="H2795"/>
  <c r="H2796"/>
  <c r="H2797"/>
  <c r="H2798"/>
  <c r="H2799"/>
  <c r="H2802"/>
  <c r="H2803"/>
  <c r="H2804"/>
  <c r="H2805"/>
  <c r="H2806"/>
  <c r="H2807"/>
  <c r="H2808"/>
  <c r="H2809"/>
  <c r="H2810"/>
  <c r="H2811"/>
  <c r="H2812"/>
  <c r="H2813"/>
  <c r="H2814"/>
  <c r="H2815"/>
  <c r="H2816"/>
  <c r="H2817"/>
  <c r="H2818"/>
  <c r="H2819"/>
  <c r="H2820"/>
  <c r="H2821"/>
  <c r="H2822"/>
  <c r="H2823"/>
  <c r="H2824"/>
  <c r="H2825"/>
  <c r="H2826"/>
  <c r="H2827"/>
  <c r="H2828"/>
  <c r="H2829"/>
  <c r="H2830"/>
  <c r="H2831"/>
  <c r="H2832"/>
  <c r="H2833"/>
  <c r="H2834"/>
  <c r="H2835"/>
  <c r="H2836"/>
  <c r="H2837"/>
  <c r="H2838"/>
  <c r="H2839"/>
  <c r="H2840"/>
  <c r="H2841"/>
  <c r="H2842"/>
  <c r="H2843"/>
  <c r="H2844"/>
  <c r="H2845"/>
  <c r="H2846"/>
  <c r="H2847"/>
  <c r="H2848"/>
  <c r="H2849"/>
  <c r="H2852"/>
  <c r="H2853"/>
  <c r="H2854"/>
  <c r="H2855"/>
  <c r="H2856"/>
  <c r="H2857"/>
  <c r="H2858"/>
  <c r="H2859"/>
  <c r="H2860"/>
  <c r="H2861"/>
  <c r="H2862"/>
  <c r="H2863"/>
  <c r="H2864"/>
  <c r="H2865"/>
  <c r="H2866"/>
  <c r="H2867"/>
  <c r="H2868"/>
  <c r="H2869"/>
  <c r="H2870"/>
  <c r="H2871"/>
  <c r="H2872"/>
  <c r="H2873"/>
  <c r="H2874"/>
  <c r="H2875"/>
  <c r="H2876"/>
  <c r="H2877"/>
  <c r="H2878"/>
  <c r="H2879"/>
  <c r="H2880"/>
  <c r="H2881"/>
  <c r="H2882"/>
  <c r="H2883"/>
  <c r="H2884"/>
  <c r="H2885"/>
  <c r="H2886"/>
  <c r="H2887"/>
  <c r="H2888"/>
  <c r="H2889"/>
  <c r="H2890"/>
  <c r="H2891"/>
  <c r="H2892"/>
  <c r="H2893"/>
  <c r="H2894"/>
  <c r="H2895"/>
  <c r="H2897"/>
  <c r="H2898"/>
  <c r="H2899"/>
  <c r="H2900"/>
  <c r="H2901"/>
  <c r="H2902"/>
  <c r="H2903"/>
  <c r="H2904"/>
  <c r="H2905"/>
  <c r="H2906"/>
  <c r="H2907"/>
  <c r="H2910"/>
  <c r="H2911"/>
  <c r="H2912"/>
  <c r="H2913"/>
  <c r="H2914"/>
  <c r="H2915"/>
  <c r="H2916"/>
  <c r="H2918"/>
  <c r="H2919"/>
  <c r="H2920"/>
  <c r="H2921"/>
  <c r="H2922"/>
  <c r="H2923"/>
  <c r="H2925"/>
  <c r="H2926"/>
  <c r="H2929"/>
  <c r="H2930"/>
  <c r="H2931"/>
  <c r="H2932"/>
  <c r="H2933"/>
  <c r="H2934"/>
  <c r="H2935"/>
  <c r="H2937"/>
  <c r="H2938"/>
  <c r="H2939"/>
  <c r="H2940"/>
  <c r="H2941"/>
  <c r="H2942"/>
  <c r="H2943"/>
  <c r="H2944"/>
  <c r="H2945"/>
  <c r="H2946"/>
  <c r="H2947"/>
  <c r="H2949"/>
  <c r="H2950"/>
  <c r="H2951"/>
  <c r="H2952"/>
  <c r="H2953"/>
  <c r="H2954"/>
  <c r="H2955"/>
  <c r="H2956"/>
  <c r="H2957"/>
  <c r="H2958"/>
  <c r="H2959"/>
  <c r="H2960"/>
  <c r="H2961"/>
  <c r="H2962"/>
  <c r="H2963"/>
  <c r="H2965"/>
  <c r="H2966"/>
  <c r="H2967"/>
  <c r="H2968"/>
  <c r="H2969"/>
  <c r="H2970"/>
  <c r="H2971"/>
  <c r="H2972"/>
  <c r="H2973"/>
  <c r="H2974"/>
  <c r="H2975"/>
  <c r="H2976"/>
  <c r="H2977"/>
  <c r="H2979"/>
  <c r="H2980"/>
  <c r="H2981"/>
  <c r="H2982"/>
  <c r="H2983"/>
  <c r="H2984"/>
  <c r="H2985"/>
  <c r="H2987"/>
  <c r="H2988"/>
  <c r="H2989"/>
  <c r="H2991"/>
  <c r="H2992"/>
  <c r="H2993"/>
  <c r="H2994"/>
  <c r="H2995"/>
  <c r="H2996"/>
  <c r="H2997"/>
  <c r="H2998"/>
  <c r="H2999"/>
  <c r="H3001"/>
  <c r="H3002"/>
  <c r="H3003"/>
  <c r="H3004"/>
  <c r="H3005"/>
  <c r="H3006"/>
  <c r="H3008"/>
  <c r="H3009"/>
  <c r="H3010"/>
  <c r="H3011"/>
  <c r="H3012"/>
  <c r="H3013"/>
  <c r="H3014"/>
  <c r="H3016"/>
  <c r="H3017"/>
  <c r="H3018"/>
  <c r="H3019"/>
  <c r="H3020"/>
  <c r="H3021"/>
  <c r="H3022"/>
  <c r="H3023"/>
  <c r="H3024"/>
  <c r="H3025"/>
  <c r="H3026"/>
  <c r="H3027"/>
  <c r="H3028"/>
  <c r="H3029"/>
  <c r="H3030"/>
  <c r="H3031"/>
  <c r="H3033"/>
  <c r="H3034"/>
  <c r="H3035"/>
  <c r="H3036"/>
  <c r="H3037"/>
  <c r="H3038"/>
  <c r="H3039"/>
  <c r="H3040"/>
  <c r="H3041"/>
  <c r="H3042"/>
  <c r="H3043"/>
  <c r="H3045"/>
  <c r="H3046"/>
  <c r="H3047"/>
  <c r="H3048"/>
  <c r="H3049"/>
  <c r="H3050"/>
  <c r="H3051"/>
  <c r="H3053"/>
  <c r="H3054"/>
  <c r="H3055"/>
  <c r="H3056"/>
  <c r="H3057"/>
  <c r="H3058"/>
  <c r="H3059"/>
  <c r="H3061"/>
  <c r="H3062"/>
  <c r="H3064"/>
  <c r="H3065"/>
  <c r="H3066"/>
  <c r="H3068"/>
  <c r="H3069"/>
  <c r="H3070"/>
  <c r="H3071"/>
  <c r="H3072"/>
  <c r="H3073"/>
  <c r="H3074"/>
  <c r="H3075"/>
  <c r="H3076"/>
  <c r="H3077"/>
  <c r="H3078"/>
  <c r="H3079"/>
  <c r="H3080"/>
  <c r="H3081"/>
  <c r="H3082"/>
  <c r="H3083"/>
  <c r="H3085"/>
  <c r="H3086"/>
  <c r="H3087"/>
  <c r="H3088"/>
  <c r="H3089"/>
  <c r="H3090"/>
  <c r="H3091"/>
  <c r="H3092"/>
  <c r="H3093"/>
  <c r="H3097"/>
  <c r="H3098"/>
  <c r="H3099"/>
  <c r="H3100"/>
  <c r="H3101"/>
  <c r="H3102"/>
  <c r="H3103"/>
  <c r="H3104"/>
  <c r="H3105"/>
  <c r="H3106"/>
  <c r="H3107"/>
  <c r="H3108"/>
  <c r="H3109"/>
  <c r="H3110"/>
  <c r="H3111"/>
  <c r="H3112"/>
  <c r="H3113"/>
  <c r="H3115"/>
  <c r="H3116"/>
  <c r="H3117"/>
  <c r="H3118"/>
  <c r="H3119"/>
  <c r="H3120"/>
  <c r="H3121"/>
  <c r="H3122"/>
  <c r="H3123"/>
  <c r="H3124"/>
  <c r="H3125"/>
  <c r="H3126"/>
  <c r="H3127"/>
  <c r="H3128"/>
  <c r="H3129"/>
  <c r="H3130"/>
  <c r="H3131"/>
  <c r="H3134"/>
  <c r="H3135"/>
  <c r="H3136"/>
  <c r="H3137"/>
  <c r="H3138"/>
  <c r="H3139"/>
  <c r="H3140"/>
  <c r="H3141"/>
  <c r="H3142"/>
  <c r="H3143"/>
  <c r="H3144"/>
  <c r="H3145"/>
  <c r="H3146"/>
  <c r="H3147"/>
  <c r="H3148"/>
  <c r="H3149"/>
  <c r="H3150"/>
  <c r="H3152"/>
  <c r="H3153"/>
  <c r="H3154"/>
  <c r="H3155"/>
  <c r="H3156"/>
  <c r="H3157"/>
  <c r="H3158"/>
  <c r="H3159"/>
  <c r="H3160"/>
  <c r="H3161"/>
  <c r="H3162"/>
  <c r="H3163"/>
  <c r="H3164"/>
  <c r="H3165"/>
  <c r="H3166"/>
  <c r="H3167"/>
  <c r="H3168"/>
  <c r="H3187"/>
  <c r="H3188"/>
  <c r="H3189"/>
  <c r="H3190"/>
  <c r="H3192"/>
  <c r="H3193"/>
  <c r="H3194"/>
  <c r="H3195"/>
  <c r="H3196"/>
  <c r="H3197"/>
  <c r="H3198"/>
  <c r="H3199"/>
  <c r="E3299"/>
  <c r="H3200"/>
  <c r="E3300"/>
  <c r="H3201"/>
  <c r="E3301"/>
  <c r="H3202"/>
  <c r="E3302"/>
  <c r="E3303"/>
  <c r="E3304"/>
  <c r="E3305"/>
  <c r="H3206"/>
  <c r="E3306"/>
  <c r="E3307"/>
  <c r="H3208"/>
  <c r="E3308"/>
  <c r="H3209"/>
  <c r="E3309"/>
  <c r="H3210"/>
  <c r="E3310"/>
  <c r="H3211"/>
  <c r="E3311"/>
  <c r="H3212"/>
  <c r="E3312"/>
  <c r="H3213"/>
  <c r="E3313"/>
  <c r="H3214"/>
  <c r="E3314"/>
  <c r="H3215"/>
  <c r="H3216"/>
  <c r="D3316"/>
  <c r="H3225" s="1"/>
  <c r="E3316"/>
  <c r="H3217"/>
  <c r="D3317"/>
  <c r="H3226" s="1"/>
  <c r="E3317"/>
  <c r="H3218"/>
  <c r="D3318"/>
  <c r="H3227" s="1"/>
  <c r="E3318"/>
  <c r="H3219"/>
  <c r="D3319"/>
  <c r="H3228" s="1"/>
  <c r="E3319"/>
  <c r="H3220"/>
  <c r="D3320"/>
  <c r="H3229" s="1"/>
  <c r="E3320"/>
  <c r="H3221"/>
  <c r="D3321"/>
  <c r="H3230" s="1"/>
  <c r="E3321"/>
  <c r="H3222"/>
  <c r="D3322"/>
  <c r="H3231" s="1"/>
  <c r="E3322"/>
  <c r="H3223"/>
  <c r="D3323"/>
  <c r="H3232" s="1"/>
  <c r="E3323"/>
  <c r="D3324"/>
  <c r="H3233" s="1"/>
  <c r="E3324"/>
  <c r="D3325"/>
  <c r="H3234" s="1"/>
  <c r="E3325"/>
  <c r="D3326"/>
  <c r="H3235" s="1"/>
  <c r="E3326"/>
  <c r="D3327"/>
  <c r="H3236" s="1"/>
  <c r="E3327"/>
  <c r="D3328"/>
  <c r="H3237" s="1"/>
  <c r="E3328"/>
  <c r="D3329"/>
  <c r="H3238" s="1"/>
  <c r="E3329"/>
  <c r="D3330"/>
  <c r="H3239" s="1"/>
  <c r="E3330"/>
  <c r="D3331"/>
  <c r="H3240" s="1"/>
  <c r="E3331"/>
  <c r="D3332"/>
  <c r="H3241" s="1"/>
  <c r="E3332"/>
  <c r="D3333"/>
  <c r="H3242" s="1"/>
  <c r="E3333"/>
  <c r="D3335"/>
  <c r="H3244" s="1"/>
  <c r="E3335"/>
  <c r="D3336"/>
  <c r="H3245" s="1"/>
  <c r="E3336"/>
  <c r="D3337"/>
  <c r="H3246" s="1"/>
  <c r="E3337"/>
  <c r="D3338"/>
  <c r="E3338"/>
  <c r="D3339"/>
  <c r="H3248" s="1"/>
  <c r="E3339"/>
  <c r="D3340"/>
  <c r="H3249" s="1"/>
  <c r="E3340"/>
  <c r="D3341"/>
  <c r="H3250" s="1"/>
  <c r="E3341"/>
  <c r="D3342"/>
  <c r="H3251" s="1"/>
  <c r="E3342"/>
  <c r="D3343"/>
  <c r="H3252" s="1"/>
  <c r="E3343"/>
  <c r="D3344"/>
  <c r="H3253" s="1"/>
  <c r="E3344"/>
  <c r="D3345"/>
  <c r="H3254" s="1"/>
  <c r="E3345"/>
  <c r="D3346"/>
  <c r="H3255" s="1"/>
  <c r="E3346"/>
  <c r="H3247"/>
  <c r="D3347"/>
  <c r="H3256" s="1"/>
  <c r="E3347"/>
  <c r="D3348"/>
  <c r="H3257" s="1"/>
  <c r="E3348"/>
  <c r="D3349"/>
  <c r="H3258" s="1"/>
  <c r="E3349"/>
  <c r="D3350"/>
  <c r="H3259" s="1"/>
  <c r="E3350"/>
  <c r="D3351"/>
  <c r="H3260" s="1"/>
  <c r="E3351"/>
  <c r="D3352"/>
  <c r="H3261" s="1"/>
  <c r="E3352"/>
  <c r="D3353"/>
  <c r="H3262" s="1"/>
  <c r="E3353"/>
  <c r="D3355"/>
  <c r="H3264" s="1"/>
  <c r="E3355"/>
  <c r="D3356"/>
  <c r="H3265" s="1"/>
  <c r="E3356"/>
  <c r="D3357"/>
  <c r="H3266" s="1"/>
  <c r="E3357"/>
  <c r="D3358"/>
  <c r="H3267" s="1"/>
  <c r="E3358"/>
  <c r="D3359"/>
  <c r="H3268" s="1"/>
  <c r="E3359"/>
  <c r="D3360"/>
  <c r="H3269" s="1"/>
  <c r="E3360"/>
  <c r="D3361"/>
  <c r="H3270" s="1"/>
  <c r="E3361"/>
  <c r="D3362"/>
  <c r="H3271" s="1"/>
  <c r="E3362"/>
  <c r="D3363"/>
  <c r="H3272" s="1"/>
  <c r="E3363"/>
  <c r="D3364"/>
  <c r="H3273" s="1"/>
  <c r="E3364"/>
  <c r="D3365"/>
  <c r="H3274" s="1"/>
  <c r="E3365"/>
  <c r="D3366"/>
  <c r="H3275" s="1"/>
  <c r="E3366"/>
  <c r="D3367"/>
  <c r="H3276" s="1"/>
  <c r="E3367"/>
  <c r="D3368"/>
  <c r="H3277" s="1"/>
  <c r="E3368"/>
  <c r="D3369"/>
  <c r="H3278" s="1"/>
  <c r="E3369"/>
  <c r="D3370"/>
  <c r="H3279" s="1"/>
  <c r="E3370"/>
  <c r="D3371"/>
  <c r="H3280" s="1"/>
  <c r="E3371"/>
  <c r="D3372"/>
  <c r="H3281" s="1"/>
  <c r="E3372"/>
  <c r="D3373"/>
  <c r="H3282" s="1"/>
  <c r="E3373"/>
  <c r="D3374"/>
  <c r="H3283" s="1"/>
  <c r="E3374"/>
  <c r="D3375"/>
  <c r="H3295" s="1"/>
  <c r="E3375"/>
  <c r="D3376"/>
  <c r="H3296" s="1"/>
  <c r="E3376"/>
  <c r="H3299"/>
  <c r="H3300"/>
  <c r="H3301"/>
  <c r="H3302"/>
  <c r="H3303"/>
  <c r="H3304"/>
  <c r="H3305"/>
  <c r="H3307"/>
  <c r="H3308"/>
  <c r="H3309"/>
  <c r="H3310"/>
  <c r="H3311"/>
  <c r="H3312"/>
  <c r="H3313"/>
  <c r="H3314"/>
  <c r="H3315"/>
  <c r="H3317"/>
  <c r="H3318"/>
  <c r="H3319"/>
  <c r="H3320"/>
  <c r="H3321"/>
  <c r="H3322"/>
  <c r="H3323"/>
  <c r="H3324"/>
  <c r="H3325"/>
  <c r="H3326"/>
  <c r="H3327"/>
  <c r="H3329"/>
  <c r="H3330"/>
  <c r="H3331"/>
  <c r="H3332"/>
  <c r="H3333"/>
  <c r="H3334"/>
  <c r="H3335"/>
  <c r="H3336"/>
  <c r="H3337"/>
  <c r="H3338"/>
  <c r="H3339"/>
  <c r="H3340"/>
  <c r="H3341"/>
  <c r="H3342"/>
  <c r="H3345"/>
  <c r="H3346"/>
  <c r="H3347"/>
  <c r="H3349"/>
  <c r="H3350"/>
  <c r="H3351"/>
  <c r="H3353"/>
  <c r="H3354"/>
  <c r="H3355"/>
  <c r="H3357"/>
  <c r="H3358"/>
  <c r="H3359"/>
  <c r="H3361"/>
  <c r="H3362"/>
  <c r="H3363"/>
  <c r="H3365"/>
  <c r="H3366"/>
  <c r="H3367"/>
  <c r="H3368"/>
  <c r="H3371"/>
  <c r="H3372"/>
  <c r="H3374"/>
  <c r="H3375"/>
  <c r="H3377"/>
  <c r="H3378"/>
  <c r="H3380"/>
  <c r="H3381"/>
  <c r="H3383"/>
  <c r="H3384"/>
  <c r="H3386"/>
  <c r="H3387"/>
  <c r="H3389"/>
  <c r="H3390"/>
  <c r="H3392"/>
  <c r="H3393"/>
  <c r="H3395"/>
  <c r="H3396"/>
  <c r="H3398"/>
  <c r="H3399"/>
  <c r="H3401"/>
  <c r="H3402"/>
  <c r="H3403"/>
  <c r="H3405"/>
  <c r="H3407"/>
  <c r="H3408"/>
  <c r="H3409"/>
  <c r="H3410"/>
  <c r="H3411"/>
  <c r="H3414"/>
  <c r="H3415"/>
  <c r="H3416"/>
  <c r="H3417"/>
  <c r="H3418"/>
  <c r="H3419"/>
  <c r="H3420"/>
  <c r="H3421"/>
  <c r="H3422"/>
  <c r="H3423"/>
  <c r="H3424"/>
  <c r="H3425"/>
  <c r="H3427"/>
  <c r="H3428"/>
  <c r="H3429"/>
  <c r="H3430"/>
  <c r="H3431"/>
  <c r="H3432"/>
  <c r="H3433"/>
  <c r="H3434"/>
  <c r="H3435"/>
  <c r="H3436"/>
  <c r="H3437"/>
  <c r="H3438"/>
  <c r="H3440"/>
  <c r="H3441"/>
  <c r="H3442"/>
  <c r="H3443"/>
  <c r="H3444"/>
  <c r="H3445"/>
  <c r="H3446"/>
  <c r="H3447"/>
  <c r="H3448"/>
  <c r="H3449"/>
  <c r="H3450"/>
  <c r="H3451"/>
  <c r="H3455"/>
  <c r="H3456"/>
  <c r="H3457"/>
  <c r="H3458"/>
  <c r="H3459"/>
  <c r="H3460"/>
  <c r="H3461"/>
  <c r="H3462"/>
  <c r="H3463"/>
  <c r="H3465"/>
  <c r="H3466"/>
  <c r="H3467"/>
  <c r="H3468"/>
  <c r="H3469"/>
  <c r="H3470"/>
  <c r="H3471"/>
  <c r="H3472"/>
  <c r="H3473"/>
  <c r="H3475"/>
  <c r="H3476"/>
  <c r="H3477"/>
  <c r="H3478"/>
  <c r="H3479"/>
  <c r="H3480"/>
  <c r="H3481"/>
  <c r="H3482"/>
  <c r="H3483"/>
  <c r="H3484"/>
  <c r="H3485"/>
  <c r="H3487"/>
  <c r="H3488"/>
  <c r="H3489"/>
  <c r="H3490"/>
  <c r="H3491"/>
  <c r="H3492"/>
  <c r="H3493"/>
  <c r="H3494"/>
  <c r="H3495"/>
  <c r="H3496"/>
  <c r="H3497"/>
  <c r="H3499"/>
  <c r="H3500"/>
  <c r="H3501"/>
  <c r="H3502"/>
  <c r="H3503"/>
  <c r="H3504"/>
  <c r="H3505"/>
  <c r="H3506"/>
  <c r="H3507"/>
  <c r="H3508"/>
  <c r="H3509"/>
  <c r="H3511"/>
  <c r="H3512"/>
  <c r="H3513"/>
  <c r="H3514"/>
  <c r="H3515"/>
  <c r="H3516"/>
  <c r="H3517"/>
  <c r="H3518"/>
  <c r="H3519"/>
  <c r="H3520"/>
  <c r="H3521"/>
  <c r="H3523"/>
  <c r="H3524"/>
  <c r="H3525"/>
  <c r="H3526"/>
  <c r="H3527"/>
  <c r="H3528"/>
  <c r="H3529"/>
  <c r="H3530"/>
  <c r="H3531"/>
  <c r="H3533"/>
  <c r="H3534"/>
  <c r="H3535"/>
  <c r="H3536"/>
  <c r="H3537"/>
  <c r="H3538"/>
  <c r="H3539"/>
  <c r="H3540"/>
  <c r="H3541"/>
  <c r="H3543"/>
  <c r="H3544"/>
  <c r="H3545"/>
  <c r="H3546"/>
  <c r="H3547"/>
  <c r="H3548"/>
  <c r="H3549"/>
  <c r="H3550"/>
  <c r="H3551"/>
  <c r="H3552"/>
  <c r="H3554"/>
  <c r="H3555"/>
  <c r="H3556"/>
  <c r="H3557"/>
  <c r="H3558"/>
  <c r="H3559"/>
  <c r="H3560"/>
  <c r="H3561"/>
  <c r="H3562"/>
  <c r="H3563"/>
  <c r="H3565"/>
  <c r="H3566"/>
  <c r="H3567"/>
  <c r="H3568"/>
  <c r="H3569"/>
  <c r="H3570"/>
  <c r="H3571"/>
  <c r="H3572"/>
  <c r="H3573"/>
  <c r="H3575"/>
  <c r="H3576"/>
  <c r="H3577"/>
  <c r="H3578"/>
  <c r="H3579"/>
  <c r="H3580"/>
  <c r="H3581"/>
  <c r="H3582"/>
  <c r="H3583"/>
  <c r="H3585"/>
  <c r="H3586"/>
  <c r="H3587"/>
  <c r="H3588"/>
  <c r="H3589"/>
  <c r="H3590"/>
  <c r="H3591"/>
  <c r="H3592"/>
  <c r="H3593"/>
  <c r="H3595"/>
  <c r="H3596"/>
  <c r="H3597"/>
  <c r="H3598"/>
  <c r="H3599"/>
  <c r="H3600"/>
  <c r="H3601"/>
  <c r="H3602"/>
  <c r="H3603"/>
  <c r="H3606"/>
  <c r="H3607"/>
  <c r="H3608"/>
  <c r="H3609"/>
  <c r="H3610"/>
  <c r="H3611"/>
  <c r="H3613"/>
  <c r="H3614"/>
  <c r="H3615"/>
  <c r="H3616"/>
  <c r="H3617"/>
  <c r="H3618"/>
  <c r="H3619"/>
  <c r="H3620"/>
  <c r="H3622"/>
  <c r="H3623"/>
  <c r="H3624"/>
  <c r="H3625"/>
  <c r="H3626"/>
  <c r="H3627"/>
  <c r="H3628"/>
  <c r="H3629"/>
  <c r="H3630"/>
  <c r="H3632"/>
  <c r="H3633"/>
  <c r="H3634"/>
  <c r="H3635"/>
  <c r="H3636"/>
  <c r="H3637"/>
  <c r="H3638"/>
  <c r="H3639"/>
  <c r="H3640"/>
  <c r="H3642"/>
  <c r="H3643"/>
  <c r="H3644"/>
  <c r="H3645"/>
  <c r="H3646"/>
  <c r="H3647"/>
  <c r="H3648"/>
  <c r="H3649"/>
  <c r="H3650"/>
  <c r="H3652"/>
  <c r="H3653"/>
  <c r="H3654"/>
  <c r="H3655"/>
  <c r="H3656"/>
  <c r="H3657"/>
  <c r="H3658"/>
  <c r="H3659"/>
  <c r="H3660"/>
  <c r="H3662"/>
  <c r="H3663"/>
  <c r="H3664"/>
  <c r="H3665"/>
  <c r="H3666"/>
  <c r="H3667"/>
  <c r="H3668"/>
  <c r="H3669"/>
  <c r="H3670"/>
  <c r="H3672"/>
  <c r="H3673"/>
  <c r="H3674"/>
  <c r="H3675"/>
  <c r="H3676"/>
  <c r="H3677"/>
  <c r="H3678"/>
  <c r="H3679"/>
  <c r="H3680"/>
  <c r="H3682"/>
  <c r="H3683"/>
  <c r="H3684"/>
  <c r="H3685"/>
  <c r="H3686"/>
  <c r="H3687"/>
  <c r="H3688"/>
  <c r="H3689"/>
  <c r="H3690"/>
  <c r="H3723"/>
  <c r="H3724"/>
  <c r="H3725"/>
  <c r="H3726"/>
  <c r="H3727"/>
  <c r="H3728"/>
  <c r="H3729"/>
  <c r="H3730"/>
  <c r="H3731"/>
  <c r="H3733"/>
  <c r="H3734"/>
  <c r="H3736"/>
  <c r="H3737"/>
  <c r="H3738"/>
  <c r="H3739"/>
  <c r="H3740"/>
  <c r="H3741"/>
  <c r="H3742"/>
  <c r="H3743"/>
  <c r="H3744"/>
  <c r="H3746"/>
  <c r="H3747"/>
  <c r="H3748"/>
  <c r="H3749"/>
  <c r="H3750"/>
  <c r="H3751"/>
  <c r="H3753"/>
  <c r="H3754"/>
  <c r="H3755"/>
  <c r="H3757"/>
  <c r="H3758"/>
  <c r="H3759"/>
  <c r="H3760"/>
  <c r="H3761"/>
  <c r="H3762"/>
  <c r="H3764"/>
  <c r="H3765"/>
  <c r="H3766"/>
  <c r="H3767"/>
  <c r="H3768"/>
  <c r="H3770"/>
  <c r="H3772"/>
  <c r="H3773"/>
  <c r="H3774"/>
  <c r="H3775"/>
  <c r="H3776"/>
  <c r="H3777"/>
  <c r="H3778"/>
  <c r="H3779"/>
  <c r="H3781"/>
  <c r="H3782"/>
  <c r="H3783"/>
  <c r="H3785"/>
  <c r="H3786"/>
  <c r="H3787"/>
  <c r="H3788"/>
  <c r="H3789"/>
  <c r="H3790"/>
  <c r="H3793"/>
  <c r="H3794"/>
  <c r="H3795"/>
  <c r="H3796"/>
  <c r="H3798"/>
  <c r="H3799"/>
  <c r="H3800"/>
  <c r="H3801"/>
  <c r="H3803"/>
  <c r="H3804"/>
  <c r="H3805"/>
  <c r="H3806"/>
  <c r="H3809"/>
  <c r="H3810"/>
  <c r="H3811"/>
  <c r="H3812"/>
  <c r="H3815"/>
  <c r="H3816"/>
  <c r="H3817"/>
  <c r="H3818"/>
  <c r="H3820"/>
  <c r="H3821"/>
  <c r="H3822"/>
  <c r="H3824"/>
  <c r="H3825"/>
  <c r="H3826"/>
  <c r="H3827"/>
  <c r="H3828"/>
  <c r="H3830"/>
  <c r="H3831"/>
  <c r="H3832"/>
  <c r="H3833"/>
  <c r="H3835"/>
  <c r="H3836"/>
  <c r="H3837"/>
  <c r="H3839"/>
  <c r="H3840"/>
  <c r="H3841"/>
  <c r="H3843"/>
  <c r="H3844"/>
  <c r="H3845"/>
  <c r="H3847"/>
  <c r="H3848"/>
  <c r="H3849"/>
  <c r="H3850"/>
  <c r="H3851"/>
  <c r="H3852"/>
  <c r="H3853"/>
  <c r="H3854"/>
  <c r="H3855"/>
  <c r="H3856"/>
  <c r="H3858"/>
  <c r="H3859"/>
  <c r="H3860"/>
  <c r="H3861"/>
  <c r="H3862"/>
  <c r="H3863"/>
  <c r="H3865"/>
  <c r="H3866"/>
  <c r="H3867"/>
  <c r="H3868"/>
  <c r="H3870"/>
  <c r="H3871"/>
  <c r="H3872"/>
  <c r="H3873"/>
  <c r="H3874"/>
  <c r="H3875"/>
  <c r="H3876"/>
  <c r="H3877"/>
  <c r="H3879"/>
  <c r="H3880"/>
  <c r="H3881"/>
  <c r="H3882"/>
  <c r="H3883"/>
  <c r="H3884"/>
  <c r="H3886"/>
  <c r="H3887"/>
  <c r="H3888"/>
  <c r="H3889"/>
  <c r="H3891"/>
  <c r="H3892"/>
  <c r="H3893"/>
  <c r="H3894"/>
  <c r="H3895"/>
  <c r="H3896"/>
  <c r="H3897"/>
  <c r="H3898"/>
  <c r="H3900"/>
  <c r="H3901"/>
  <c r="H3902"/>
  <c r="H3903"/>
  <c r="H3905"/>
  <c r="H3906"/>
  <c r="H3907"/>
  <c r="H3934"/>
  <c r="H3935"/>
  <c r="H3936"/>
  <c r="H3937"/>
  <c r="H3938"/>
  <c r="H3939"/>
  <c r="H3940"/>
  <c r="H3941"/>
  <c r="H3942"/>
  <c r="H3943"/>
  <c r="H3944"/>
  <c r="H3945"/>
  <c r="H3946"/>
  <c r="H3947"/>
  <c r="H3948"/>
  <c r="H3949"/>
  <c r="H3950"/>
  <c r="H3951"/>
  <c r="H3952"/>
  <c r="H3953"/>
  <c r="H3954"/>
  <c r="H3955"/>
  <c r="H3956"/>
  <c r="H3957"/>
  <c r="H3958"/>
  <c r="H3959"/>
  <c r="H3960"/>
  <c r="H3961"/>
  <c r="H3962"/>
  <c r="H3963"/>
  <c r="H3964"/>
  <c r="H3965"/>
  <c r="H3966"/>
  <c r="H3968"/>
  <c r="H3969"/>
  <c r="H3970"/>
  <c r="H3971"/>
  <c r="H3972"/>
  <c r="H3973"/>
  <c r="H3974"/>
  <c r="H3975"/>
  <c r="H3976"/>
  <c r="H3977"/>
  <c r="H3978"/>
  <c r="H3979"/>
  <c r="H3980"/>
  <c r="H3981"/>
  <c r="H3982"/>
  <c r="H3983"/>
  <c r="H3984"/>
  <c r="H3985"/>
  <c r="H3986"/>
  <c r="H3987"/>
  <c r="H3988"/>
  <c r="H3989"/>
  <c r="H3990"/>
  <c r="H3991"/>
  <c r="H3992"/>
  <c r="H3993"/>
  <c r="H3994"/>
  <c r="H3995"/>
  <c r="H3996"/>
  <c r="H3998"/>
  <c r="H3999"/>
  <c r="H4000"/>
  <c r="H4001"/>
  <c r="H4002"/>
  <c r="H4003"/>
  <c r="H4004"/>
  <c r="H4005"/>
  <c r="H4006"/>
  <c r="H4007"/>
  <c r="H4008"/>
  <c r="H4009"/>
  <c r="H4010"/>
  <c r="H4011"/>
  <c r="H4012"/>
  <c r="H4013"/>
  <c r="H4014"/>
  <c r="H4015"/>
  <c r="H4016"/>
  <c r="H4017"/>
  <c r="H4018"/>
  <c r="H4019"/>
  <c r="H4020"/>
  <c r="H4026"/>
  <c r="H4027"/>
  <c r="H4028"/>
  <c r="H4035"/>
  <c r="H4057"/>
  <c r="H4058"/>
  <c r="H4059"/>
  <c r="H4060"/>
  <c r="H4061"/>
  <c r="H4062"/>
  <c r="H4063"/>
  <c r="H4064"/>
  <c r="H4067"/>
  <c r="H4068"/>
  <c r="H4069"/>
  <c r="H4070"/>
  <c r="H4071"/>
  <c r="H4072"/>
  <c r="H4073"/>
  <c r="H4074"/>
  <c r="H4075"/>
  <c r="H4076"/>
  <c r="H4077"/>
  <c r="H4079"/>
  <c r="H4080"/>
  <c r="H4081"/>
  <c r="H4082"/>
  <c r="H4083"/>
  <c r="H4084"/>
  <c r="H4086"/>
  <c r="H4087"/>
  <c r="H4088"/>
  <c r="H4089"/>
  <c r="H4090"/>
  <c r="H4092"/>
  <c r="H4093"/>
  <c r="H4094"/>
  <c r="H4095"/>
  <c r="H4096"/>
  <c r="H4098"/>
  <c r="H4099"/>
  <c r="H4100"/>
  <c r="H4102"/>
  <c r="H4103"/>
  <c r="H4104"/>
  <c r="H4105"/>
  <c r="H4108"/>
  <c r="H4109"/>
  <c r="H4110"/>
  <c r="H4111"/>
  <c r="H4112"/>
  <c r="H4113"/>
  <c r="H4114"/>
  <c r="H4115"/>
  <c r="H4116"/>
  <c r="H4117"/>
  <c r="H4119"/>
  <c r="H4120"/>
  <c r="H4121"/>
  <c r="H4123"/>
  <c r="H4124"/>
  <c r="H4125"/>
  <c r="H4126"/>
  <c r="H4127"/>
  <c r="H4128"/>
  <c r="H4129"/>
  <c r="H4132"/>
  <c r="H4133"/>
  <c r="H4134"/>
  <c r="H4135"/>
  <c r="H4136"/>
  <c r="H4137"/>
  <c r="H4138"/>
  <c r="H4140"/>
  <c r="H4141"/>
  <c r="H4142"/>
  <c r="H4143"/>
  <c r="H4144"/>
  <c r="H4145"/>
  <c r="H4146"/>
  <c r="H4147"/>
  <c r="H4149"/>
  <c r="H4150"/>
  <c r="H4151"/>
  <c r="H4152"/>
  <c r="H4153"/>
  <c r="H4154"/>
  <c r="H4155"/>
  <c r="H4156"/>
  <c r="H4157"/>
  <c r="H4158"/>
  <c r="H4159"/>
  <c r="H4160"/>
  <c r="H4161"/>
  <c r="H4162"/>
  <c r="H4176"/>
  <c r="H4177"/>
  <c r="H4178"/>
  <c r="H4179"/>
  <c r="H4180"/>
  <c r="H4181"/>
  <c r="H4182"/>
  <c r="H4183"/>
  <c r="H4184"/>
  <c r="H4185"/>
  <c r="H4186"/>
  <c r="H4187"/>
  <c r="H4188"/>
  <c r="H4189"/>
  <c r="H4190"/>
  <c r="H4191"/>
  <c r="H4192"/>
  <c r="H4193"/>
  <c r="H4194"/>
  <c r="H4196"/>
  <c r="H4197"/>
  <c r="H4198"/>
  <c r="H4199"/>
  <c r="H4200"/>
  <c r="H4201"/>
  <c r="H4202"/>
  <c r="H4203"/>
  <c r="H4204"/>
  <c r="H4205"/>
  <c r="H4206"/>
  <c r="H4208"/>
  <c r="H4209"/>
  <c r="H4210"/>
  <c r="H4211"/>
  <c r="H4213"/>
  <c r="H4214"/>
  <c r="H4215"/>
  <c r="H4216"/>
  <c r="H4217"/>
  <c r="H4218"/>
  <c r="H4219"/>
  <c r="H4220"/>
  <c r="H4222"/>
  <c r="H4223"/>
  <c r="H4224"/>
  <c r="H4225"/>
  <c r="H4227"/>
  <c r="H4228"/>
  <c r="H4229"/>
  <c r="H4230"/>
  <c r="H4231"/>
  <c r="H4232"/>
  <c r="H4233"/>
  <c r="H4234"/>
  <c r="H4235"/>
  <c r="H4236"/>
  <c r="H4237"/>
  <c r="H4238"/>
  <c r="H4239"/>
  <c r="H4242"/>
  <c r="H4243"/>
  <c r="H4244"/>
  <c r="H4245"/>
  <c r="H4246"/>
  <c r="H4249"/>
  <c r="H4250"/>
  <c r="H4251"/>
  <c r="H4252"/>
  <c r="H4253"/>
  <c r="H4254"/>
  <c r="H4255"/>
  <c r="H4256"/>
  <c r="H4257"/>
  <c r="H4258"/>
  <c r="H4259"/>
  <c r="H4260"/>
  <c r="H4261"/>
  <c r="H4262"/>
  <c r="H4263"/>
  <c r="H4264"/>
  <c r="H4266"/>
  <c r="H4267"/>
  <c r="H4268"/>
  <c r="H4269"/>
  <c r="H4270"/>
  <c r="H4380"/>
  <c r="H4381"/>
  <c r="H4382"/>
  <c r="H4383"/>
  <c r="H4384"/>
  <c r="H4385"/>
  <c r="H4386"/>
  <c r="H4387"/>
  <c r="H4388"/>
  <c r="H4389"/>
  <c r="H4390"/>
  <c r="H4391"/>
  <c r="H4392"/>
  <c r="H4393"/>
  <c r="H4394"/>
  <c r="H4395"/>
  <c r="H4396"/>
  <c r="H4397"/>
  <c r="H4399"/>
  <c r="H4400"/>
  <c r="H4401"/>
  <c r="H4403"/>
  <c r="H4404"/>
  <c r="H4405"/>
  <c r="H4406"/>
  <c r="H4407"/>
  <c r="H4408"/>
  <c r="H4409"/>
  <c r="H4410"/>
  <c r="H4411"/>
  <c r="H4412"/>
  <c r="H4413"/>
  <c r="H4415"/>
  <c r="H4416"/>
  <c r="H4417"/>
  <c r="H4418"/>
  <c r="H4419"/>
  <c r="H4420"/>
  <c r="H4422"/>
  <c r="H4423"/>
  <c r="H4424"/>
  <c r="H4425"/>
  <c r="H4426"/>
  <c r="H4427"/>
  <c r="H4428"/>
  <c r="H4429"/>
  <c r="H4431"/>
  <c r="H4432"/>
  <c r="H4433"/>
  <c r="H4434"/>
  <c r="H4435"/>
  <c r="H4436"/>
  <c r="H4437"/>
  <c r="H4438"/>
  <c r="H4439"/>
  <c r="H4440"/>
  <c r="H4441"/>
  <c r="H4442"/>
  <c r="H4443"/>
  <c r="H4444"/>
  <c r="H4445"/>
  <c r="H4446"/>
  <c r="H4447"/>
  <c r="H4449"/>
  <c r="H4450"/>
  <c r="H4451"/>
  <c r="H4452"/>
  <c r="H4454"/>
  <c r="H4455"/>
  <c r="H4456"/>
  <c r="H4457"/>
  <c r="H4458"/>
  <c r="H4459"/>
  <c r="H4460"/>
  <c r="H4461"/>
  <c r="H4462"/>
  <c r="H4463"/>
  <c r="H4464"/>
  <c r="H4466"/>
  <c r="H4467"/>
  <c r="H4468"/>
  <c r="H4469"/>
  <c r="H4470"/>
  <c r="H4471"/>
  <c r="H4472"/>
  <c r="H4473"/>
  <c r="H4474"/>
  <c r="H4475"/>
  <c r="H4476"/>
  <c r="H4477"/>
  <c r="H4479"/>
  <c r="H4480"/>
  <c r="H4481"/>
  <c r="H4482"/>
  <c r="H4483"/>
  <c r="H4485"/>
  <c r="H4486"/>
  <c r="H4487"/>
  <c r="H4488"/>
  <c r="H4489"/>
  <c r="H4490"/>
  <c r="H4491"/>
  <c r="H4492"/>
  <c r="H4493"/>
  <c r="H4496"/>
  <c r="H4497"/>
  <c r="H4498"/>
  <c r="H4499"/>
  <c r="H4500"/>
  <c r="H4501"/>
  <c r="H4502"/>
  <c r="H4503"/>
  <c r="H4504"/>
  <c r="H4506"/>
  <c r="H4507"/>
  <c r="H4508"/>
  <c r="H4509"/>
  <c r="H4510"/>
  <c r="H4511"/>
  <c r="H4512"/>
  <c r="H4513"/>
  <c r="H4514"/>
  <c r="H4515"/>
  <c r="H4516"/>
  <c r="H4517"/>
  <c r="H4518"/>
  <c r="H4520"/>
  <c r="H4521"/>
  <c r="H4522"/>
  <c r="H4523"/>
  <c r="H4524"/>
  <c r="H4525"/>
  <c r="H4526"/>
  <c r="H4527"/>
  <c r="H4528"/>
  <c r="H4529"/>
  <c r="H4530"/>
  <c r="H4532"/>
  <c r="H4533"/>
  <c r="H4534"/>
  <c r="H4535"/>
  <c r="H4536"/>
  <c r="H4537"/>
  <c r="H4538"/>
  <c r="H4539"/>
  <c r="H4540"/>
  <c r="H4541"/>
  <c r="H4542"/>
  <c r="H4543"/>
  <c r="H4544"/>
  <c r="H4545"/>
  <c r="H4546"/>
  <c r="H4547"/>
  <c r="H4548"/>
  <c r="H4551"/>
  <c r="H4552"/>
  <c r="H4553"/>
  <c r="H4554"/>
  <c r="H4555"/>
  <c r="H4556"/>
  <c r="H4557"/>
  <c r="H4558"/>
  <c r="H4559"/>
  <c r="H4561"/>
  <c r="H4562"/>
  <c r="H4563"/>
  <c r="H4564"/>
  <c r="H4565"/>
  <c r="H4566"/>
  <c r="H4567"/>
  <c r="H4568"/>
  <c r="H4569"/>
  <c r="H4570"/>
  <c r="H4571"/>
  <c r="H4572"/>
  <c r="H4573"/>
  <c r="H4575"/>
  <c r="H4576"/>
  <c r="H4577"/>
  <c r="H4578"/>
  <c r="H4579"/>
  <c r="H4580"/>
  <c r="H4581"/>
  <c r="H4582"/>
  <c r="H4583"/>
  <c r="H4584"/>
  <c r="H4585"/>
  <c r="H4586"/>
  <c r="H4587"/>
  <c r="H4589"/>
  <c r="H4590"/>
  <c r="H4591"/>
  <c r="H4592"/>
  <c r="H4593"/>
  <c r="H4594"/>
  <c r="H4595"/>
  <c r="H4597"/>
  <c r="H4598"/>
  <c r="H4599"/>
  <c r="H4600"/>
  <c r="H4601"/>
  <c r="H4602"/>
  <c r="H4603"/>
  <c r="H4604"/>
  <c r="H4605"/>
  <c r="H4606"/>
  <c r="H4607"/>
  <c r="H4608"/>
  <c r="H4609"/>
  <c r="H4610"/>
  <c r="H4611"/>
  <c r="H4612"/>
  <c r="H4613"/>
  <c r="H4617"/>
  <c r="H4618"/>
  <c r="H4619"/>
  <c r="H4620"/>
  <c r="H4621"/>
  <c r="H4622"/>
  <c r="H4623"/>
  <c r="H4624"/>
  <c r="H4625"/>
  <c r="H4626"/>
  <c r="H4628"/>
  <c r="H4629"/>
  <c r="H4630"/>
  <c r="H4631"/>
  <c r="H4632"/>
  <c r="H4633"/>
  <c r="H4634"/>
  <c r="H4635"/>
  <c r="H4636"/>
  <c r="H4637"/>
  <c r="H4638"/>
  <c r="H4639"/>
  <c r="H4640"/>
  <c r="H4641"/>
  <c r="H4642"/>
  <c r="H4643"/>
  <c r="H4645"/>
  <c r="H4646"/>
  <c r="H4647"/>
  <c r="H4648"/>
  <c r="H4649"/>
  <c r="H4650"/>
  <c r="H4651"/>
  <c r="H4652"/>
  <c r="H4653"/>
  <c r="H4654"/>
  <c r="H4655"/>
  <c r="H4657"/>
  <c r="H4658"/>
  <c r="H4659"/>
  <c r="H4660"/>
  <c r="H4661"/>
  <c r="H4662"/>
  <c r="H4663"/>
  <c r="H4664"/>
  <c r="H4665"/>
  <c r="H4666"/>
  <c r="H4667"/>
  <c r="H4668"/>
  <c r="H4669"/>
  <c r="H4670"/>
  <c r="H4671"/>
  <c r="H4672"/>
  <c r="H4675"/>
  <c r="H4676"/>
  <c r="H4677"/>
  <c r="H4678"/>
  <c r="H4679"/>
  <c r="H4680"/>
  <c r="H4681"/>
  <c r="H4682"/>
  <c r="H4683"/>
  <c r="H4684"/>
  <c r="H4685"/>
  <c r="H4687"/>
  <c r="H4688"/>
  <c r="H4689"/>
  <c r="H4690"/>
  <c r="H4691"/>
  <c r="H4692"/>
  <c r="H4693"/>
  <c r="H4694"/>
  <c r="H4695"/>
  <c r="H4696"/>
  <c r="H4698"/>
  <c r="H4699"/>
  <c r="H4700"/>
  <c r="H4701"/>
  <c r="H4702"/>
  <c r="H4703"/>
  <c r="H4704"/>
  <c r="H4705"/>
  <c r="H4706"/>
  <c r="H4707"/>
  <c r="H4708"/>
  <c r="H4709"/>
  <c r="H4710"/>
  <c r="H4711"/>
  <c r="H4712"/>
  <c r="H4714"/>
  <c r="H4715"/>
  <c r="H4716"/>
  <c r="H4717"/>
  <c r="H4718"/>
  <c r="H4719"/>
  <c r="H4720"/>
  <c r="H4721"/>
  <c r="H4722"/>
  <c r="H4723"/>
  <c r="H4725"/>
  <c r="H4726"/>
  <c r="H4727"/>
  <c r="H4728"/>
  <c r="H4729"/>
  <c r="H4730"/>
  <c r="H4731"/>
  <c r="H4732"/>
  <c r="H4733"/>
  <c r="H4734"/>
  <c r="H4735"/>
  <c r="H4736"/>
  <c r="H4737"/>
  <c r="H4738"/>
  <c r="H4739"/>
  <c r="H4741"/>
  <c r="H4761"/>
  <c r="H4762"/>
  <c r="H4763"/>
  <c r="H4764"/>
  <c r="H4765"/>
  <c r="H4768"/>
  <c r="H4769"/>
  <c r="H4770"/>
  <c r="H4771"/>
  <c r="H4772"/>
  <c r="H4773"/>
  <c r="H4774"/>
  <c r="H4775"/>
  <c r="H4776"/>
  <c r="H4777"/>
  <c r="H4778"/>
  <c r="H4779"/>
  <c r="H4780"/>
  <c r="H4781"/>
  <c r="H4782"/>
  <c r="H4783"/>
  <c r="H4784"/>
  <c r="H4785"/>
  <c r="H4786"/>
  <c r="H4787"/>
  <c r="H4788"/>
  <c r="H4789"/>
  <c r="H4790"/>
  <c r="H4791"/>
  <c r="H4792"/>
  <c r="H4793"/>
  <c r="H4794"/>
  <c r="H4795"/>
  <c r="H4796"/>
  <c r="H4797"/>
  <c r="H4798"/>
  <c r="H4799"/>
  <c r="H4800"/>
  <c r="H4801"/>
  <c r="H4802"/>
  <c r="H4803"/>
  <c r="H4804"/>
  <c r="H4805"/>
  <c r="H4806"/>
  <c r="H4807"/>
  <c r="H4808"/>
  <c r="H4809"/>
  <c r="H4810"/>
  <c r="H4811"/>
  <c r="H4812"/>
  <c r="H4813"/>
  <c r="H4814"/>
  <c r="H4815"/>
  <c r="H4816"/>
  <c r="H4817"/>
  <c r="H4818"/>
  <c r="H4819"/>
  <c r="H4820"/>
  <c r="H4822"/>
  <c r="H4823"/>
  <c r="H4824"/>
  <c r="H4825"/>
  <c r="H4826"/>
  <c r="H4827"/>
  <c r="H4828"/>
  <c r="H4829"/>
  <c r="H4830"/>
  <c r="H4831"/>
  <c r="H4832"/>
  <c r="H4833"/>
  <c r="H4834"/>
  <c r="H4835"/>
  <c r="H4836"/>
  <c r="H4837"/>
  <c r="H4838"/>
  <c r="H4839"/>
  <c r="H4840"/>
  <c r="H4841"/>
  <c r="H4842"/>
  <c r="H4843"/>
  <c r="H4844"/>
  <c r="H4845"/>
  <c r="H4846"/>
  <c r="H4847"/>
  <c r="H4848"/>
  <c r="H4849"/>
  <c r="H4850"/>
  <c r="H4851"/>
  <c r="H4852"/>
  <c r="H4853"/>
  <c r="H4857"/>
  <c r="H4859"/>
  <c r="H4861"/>
  <c r="H4863"/>
  <c r="H4865"/>
  <c r="H4867"/>
  <c r="H4869"/>
  <c r="H4872"/>
  <c r="H4873"/>
  <c r="H4874"/>
  <c r="H4877"/>
  <c r="H4878"/>
  <c r="H4880"/>
  <c r="H4881"/>
  <c r="H4882"/>
  <c r="H4883"/>
  <c r="H4884"/>
  <c r="H4885"/>
  <c r="H4886"/>
  <c r="H4889"/>
  <c r="H4890"/>
  <c r="H4891"/>
  <c r="H4892"/>
  <c r="H4894"/>
  <c r="H4895"/>
  <c r="H4896"/>
  <c r="H4898"/>
  <c r="H4899"/>
  <c r="H4900"/>
  <c r="H4902"/>
  <c r="H4903"/>
  <c r="H4904"/>
  <c r="H4905"/>
  <c r="H4906"/>
  <c r="H4907"/>
  <c r="H4909"/>
  <c r="H4910"/>
  <c r="H4911"/>
  <c r="H4912"/>
  <c r="H4914"/>
  <c r="H4915"/>
  <c r="H4916"/>
  <c r="H4917"/>
  <c r="H4918"/>
  <c r="H4919"/>
  <c r="H4920"/>
  <c r="H4922"/>
  <c r="H4923"/>
  <c r="H4924"/>
  <c r="H4927"/>
  <c r="H4928"/>
  <c r="H4929"/>
  <c r="H4930"/>
  <c r="H4931"/>
  <c r="H4932"/>
  <c r="H4933"/>
  <c r="H4936"/>
  <c r="H4937"/>
  <c r="H4938"/>
  <c r="H4939"/>
  <c r="H4942"/>
  <c r="H4943"/>
  <c r="H4944"/>
  <c r="H4945"/>
  <c r="H4946"/>
  <c r="H4947"/>
  <c r="H4948"/>
  <c r="H4949"/>
  <c r="H4950"/>
  <c r="H4952"/>
  <c r="H4953"/>
  <c r="H4954"/>
  <c r="H4955"/>
  <c r="H4956"/>
  <c r="H4957"/>
  <c r="H4958"/>
  <c r="H201" l="1"/>
  <c r="H60"/>
  <c r="H217"/>
  <c r="J3467"/>
  <c r="J3466"/>
  <c r="J3465"/>
  <c r="J3464"/>
  <c r="J3463"/>
  <c r="J3462"/>
  <c r="J3461"/>
  <c r="J3460"/>
  <c r="J3459"/>
  <c r="J3458"/>
  <c r="J3457"/>
  <c r="J3456"/>
  <c r="J3455"/>
  <c r="J3454"/>
  <c r="J3453"/>
  <c r="J3452"/>
  <c r="J3451"/>
  <c r="J3450"/>
  <c r="J3449"/>
  <c r="J3448"/>
  <c r="J3447"/>
  <c r="J3446"/>
  <c r="J3445"/>
  <c r="J3444"/>
  <c r="J3443"/>
  <c r="J3442"/>
  <c r="J3441"/>
  <c r="J3440"/>
  <c r="J3439"/>
  <c r="J3438"/>
  <c r="J3437"/>
  <c r="J3436"/>
  <c r="J3435"/>
  <c r="J3434"/>
  <c r="J3433"/>
  <c r="J3432"/>
  <c r="J3431"/>
  <c r="J3430"/>
  <c r="J3312"/>
  <c r="J3311"/>
  <c r="J3299"/>
  <c r="J3298"/>
  <c r="J3297"/>
  <c r="J3296"/>
  <c r="J3295"/>
  <c r="J3294"/>
  <c r="J3293"/>
  <c r="J3292"/>
  <c r="J3291"/>
  <c r="J3290"/>
  <c r="J3289"/>
  <c r="J3288"/>
  <c r="J3287"/>
  <c r="J3286"/>
  <c r="J3285"/>
  <c r="J3284"/>
  <c r="J3283"/>
  <c r="J3282"/>
  <c r="J3281"/>
  <c r="J3280"/>
  <c r="J3279"/>
  <c r="J3278"/>
  <c r="J3277"/>
  <c r="J3276"/>
  <c r="J3275"/>
  <c r="J3274"/>
  <c r="J3273"/>
  <c r="J3272"/>
  <c r="J3271"/>
  <c r="J3270"/>
  <c r="J3269"/>
  <c r="J3268"/>
  <c r="J3267"/>
  <c r="J3266"/>
  <c r="J3265"/>
  <c r="J3264"/>
  <c r="J3263"/>
  <c r="J3262"/>
  <c r="J3261"/>
  <c r="J3260"/>
  <c r="J3259"/>
  <c r="J3258"/>
  <c r="J3257"/>
  <c r="J3256"/>
  <c r="J3255"/>
  <c r="J3254"/>
  <c r="J3253"/>
  <c r="J3252"/>
  <c r="J3251"/>
  <c r="J3250"/>
  <c r="J3249"/>
  <c r="J3248"/>
  <c r="J3247"/>
  <c r="J3246"/>
  <c r="J3245"/>
  <c r="J3244"/>
  <c r="J3243"/>
  <c r="J3242"/>
  <c r="J3241"/>
  <c r="J3240"/>
  <c r="J3239"/>
  <c r="J3238"/>
  <c r="J3237"/>
  <c r="J3236"/>
  <c r="J3235"/>
  <c r="J3234"/>
  <c r="J3233"/>
  <c r="J3232"/>
  <c r="J3231"/>
  <c r="J3230"/>
  <c r="J3229"/>
  <c r="J3228"/>
  <c r="J3227"/>
  <c r="J3226"/>
  <c r="J3225"/>
  <c r="J3224"/>
  <c r="J3219"/>
  <c r="J3218"/>
  <c r="J3217"/>
  <c r="J3216"/>
  <c r="J3215"/>
  <c r="J3214"/>
  <c r="J3213"/>
  <c r="J3212"/>
  <c r="J3211"/>
  <c r="J3210"/>
  <c r="J3209"/>
  <c r="J3208"/>
  <c r="J3206"/>
  <c r="J3205"/>
  <c r="J3204"/>
  <c r="J3203"/>
  <c r="J3202"/>
  <c r="J3186"/>
  <c r="J3185"/>
  <c r="J3184"/>
  <c r="J3183"/>
  <c r="J3182"/>
  <c r="J3181"/>
  <c r="J3180"/>
  <c r="J3179"/>
  <c r="J3178"/>
  <c r="J3177"/>
  <c r="J3201"/>
  <c r="J3176"/>
  <c r="J3175"/>
  <c r="J3199"/>
  <c r="J3174"/>
  <c r="J3173"/>
  <c r="J3197"/>
  <c r="J3172"/>
  <c r="J3196"/>
  <c r="J3171"/>
  <c r="J3195"/>
  <c r="J3170"/>
  <c r="J3194"/>
  <c r="J3169"/>
  <c r="J3193"/>
  <c r="J3168"/>
  <c r="J3167"/>
  <c r="J3191"/>
  <c r="J3166"/>
  <c r="J3190"/>
  <c r="J3165"/>
  <c r="J3164"/>
  <c r="J3188"/>
  <c r="J3163"/>
  <c r="J3187"/>
  <c r="J3162"/>
  <c r="J3161"/>
  <c r="J3160"/>
  <c r="J3159"/>
  <c r="J3158"/>
  <c r="J3157"/>
  <c r="J3156"/>
  <c r="J3155"/>
  <c r="J3154"/>
  <c r="J3153"/>
  <c r="J3152"/>
  <c r="J3151"/>
  <c r="J3150"/>
  <c r="J3149"/>
  <c r="J3148"/>
  <c r="J3147"/>
  <c r="J3146"/>
  <c r="J3145"/>
  <c r="J3144"/>
  <c r="J3143"/>
  <c r="J3142"/>
  <c r="J3141"/>
  <c r="J3140"/>
  <c r="J3139"/>
  <c r="J3138"/>
  <c r="J3137"/>
  <c r="J3136"/>
  <c r="J3135"/>
  <c r="J3134"/>
  <c r="J3133"/>
  <c r="J3132"/>
  <c r="J3131"/>
  <c r="J3130"/>
  <c r="J3129"/>
  <c r="J3128"/>
  <c r="J3127"/>
  <c r="J3126"/>
  <c r="J3125"/>
  <c r="J3124"/>
  <c r="J3123"/>
  <c r="J3122"/>
  <c r="J3121"/>
  <c r="J3120"/>
  <c r="J3119"/>
  <c r="J3118"/>
  <c r="J3117"/>
  <c r="J3116"/>
  <c r="J3115"/>
  <c r="J3114"/>
  <c r="J3113"/>
  <c r="J650"/>
  <c r="J649"/>
  <c r="J648"/>
  <c r="J647"/>
  <c r="J646"/>
  <c r="J645"/>
  <c r="J644"/>
  <c r="J643"/>
  <c r="J642"/>
  <c r="J641"/>
  <c r="J640"/>
  <c r="J639"/>
  <c r="J638"/>
  <c r="J637"/>
  <c r="J636"/>
  <c r="J635"/>
  <c r="J634"/>
  <c r="J633"/>
  <c r="J632"/>
  <c r="J631"/>
  <c r="J630"/>
  <c r="J629"/>
  <c r="J628"/>
  <c r="J627"/>
  <c r="J626"/>
  <c r="J625"/>
  <c r="J624"/>
  <c r="J623"/>
  <c r="J622"/>
  <c r="J621"/>
  <c r="J620"/>
  <c r="J619"/>
  <c r="J618"/>
  <c r="J617"/>
  <c r="J616"/>
  <c r="J615"/>
  <c r="J614"/>
  <c r="J613"/>
  <c r="J612"/>
  <c r="J611"/>
  <c r="J610"/>
  <c r="J609"/>
  <c r="J608"/>
  <c r="J607"/>
  <c r="J606"/>
  <c r="J605"/>
  <c r="J604"/>
  <c r="J603"/>
  <c r="J602"/>
  <c r="J601"/>
  <c r="J600"/>
  <c r="J599"/>
  <c r="J598"/>
  <c r="J597"/>
  <c r="J596"/>
  <c r="J595"/>
  <c r="J594"/>
  <c r="J593"/>
  <c r="J592"/>
  <c r="J591"/>
  <c r="L590"/>
  <c r="J590"/>
  <c r="J589"/>
  <c r="J588"/>
  <c r="J587"/>
  <c r="J586"/>
  <c r="J585"/>
  <c r="J584"/>
  <c r="J583"/>
  <c r="J582"/>
  <c r="J581"/>
  <c r="J580"/>
  <c r="J579"/>
  <c r="J578"/>
  <c r="J577"/>
  <c r="J576"/>
  <c r="J575"/>
  <c r="J574"/>
  <c r="J573"/>
  <c r="J572"/>
  <c r="J571"/>
  <c r="J570"/>
  <c r="J569"/>
  <c r="J568"/>
  <c r="J567"/>
  <c r="J566"/>
  <c r="J565"/>
  <c r="J564"/>
  <c r="J563"/>
  <c r="J493"/>
  <c r="J492"/>
  <c r="J491"/>
  <c r="J490"/>
  <c r="J489"/>
  <c r="J488"/>
  <c r="J487"/>
  <c r="J486"/>
  <c r="J485"/>
  <c r="J484"/>
  <c r="J483"/>
  <c r="J482"/>
  <c r="J479"/>
  <c r="J478"/>
  <c r="J477"/>
  <c r="J476"/>
  <c r="J475"/>
  <c r="J474"/>
  <c r="J473"/>
  <c r="J472"/>
  <c r="J296"/>
  <c r="J295"/>
  <c r="J294"/>
  <c r="J293"/>
  <c r="J279"/>
  <c r="J277"/>
  <c r="J276"/>
  <c r="J275"/>
  <c r="J274"/>
  <c r="J273"/>
  <c r="J272"/>
  <c r="J271"/>
  <c r="J270"/>
  <c r="J269"/>
  <c r="J268"/>
  <c r="J267"/>
  <c r="J266"/>
  <c r="J265"/>
  <c r="J263"/>
  <c r="J262"/>
  <c r="J261"/>
  <c r="J260"/>
  <c r="J259"/>
  <c r="J258"/>
  <c r="J257"/>
  <c r="J256"/>
  <c r="J255"/>
  <c r="J254"/>
  <c r="J253"/>
  <c r="J251"/>
  <c r="J250"/>
  <c r="J249"/>
  <c r="J248"/>
  <c r="J247"/>
  <c r="J246"/>
  <c r="J245"/>
  <c r="J244"/>
  <c r="J243"/>
  <c r="J242"/>
  <c r="J239"/>
  <c r="J238"/>
  <c r="J237"/>
  <c r="J236"/>
  <c r="J224"/>
  <c r="J223"/>
  <c r="J211"/>
  <c r="J55"/>
  <c r="J54"/>
  <c r="J53"/>
  <c r="J52"/>
  <c r="J51"/>
  <c r="J50"/>
  <c r="J49"/>
  <c r="J48"/>
  <c r="J47"/>
  <c r="J46"/>
  <c r="J45"/>
  <c r="J58"/>
  <c r="J57"/>
  <c r="J36"/>
  <c r="J35"/>
  <c r="J34"/>
  <c r="J33"/>
  <c r="J32"/>
  <c r="J31"/>
  <c r="J30"/>
  <c r="J29"/>
  <c r="J28"/>
  <c r="J27"/>
  <c r="J26"/>
  <c r="J25"/>
  <c r="J24"/>
  <c r="J3189" l="1"/>
  <c r="J280"/>
  <c r="J3207"/>
  <c r="J3192"/>
  <c r="J3200"/>
  <c r="J3198"/>
  <c r="J56"/>
  <c r="J278"/>
</calcChain>
</file>

<file path=xl/sharedStrings.xml><?xml version="1.0" encoding="utf-8"?>
<sst xmlns="http://schemas.openxmlformats.org/spreadsheetml/2006/main" count="9878" uniqueCount="4068">
  <si>
    <t>lg0f{o g+= @ M &gt;ldssf] Hofnfb/ ;DaGwL</t>
  </si>
  <si>
    <t>l;=g+=</t>
  </si>
  <si>
    <t xml:space="preserve">ljj/0f </t>
  </si>
  <si>
    <t xml:space="preserve">O{sfO{ </t>
  </si>
  <si>
    <r>
      <t>b//]6 d'=c=s= -</t>
    </r>
    <r>
      <rPr>
        <b/>
        <sz val="12"/>
        <rFont val="Trebuchet MS"/>
        <family val="2"/>
      </rPr>
      <t xml:space="preserve">VAT </t>
    </r>
    <r>
      <rPr>
        <b/>
        <sz val="14"/>
        <rFont val="Preeti"/>
      </rPr>
      <t>jfx]s_-?k}ofdf_</t>
    </r>
  </si>
  <si>
    <t xml:space="preserve">s}lkmot </t>
  </si>
  <si>
    <t>cf=j= )&amp;^÷)&amp;&amp;</t>
  </si>
  <si>
    <t>cf=j= )&amp;&amp;÷)&amp;*</t>
  </si>
  <si>
    <t>1=</t>
  </si>
  <si>
    <r>
      <t xml:space="preserve">bIf sfdbf/ </t>
    </r>
    <r>
      <rPr>
        <b/>
        <sz val="10"/>
        <rFont val="Calibri"/>
        <family val="2"/>
      </rPr>
      <t>(Skilled Labour</t>
    </r>
    <r>
      <rPr>
        <b/>
        <sz val="10"/>
        <rFont val="FONTASY_HIMALI_TT"/>
        <family val="5"/>
      </rPr>
      <t>_</t>
    </r>
  </si>
  <si>
    <t>s=</t>
  </si>
  <si>
    <t xml:space="preserve">Jnfi^/ </t>
  </si>
  <si>
    <t>k|lt lbg k|lt JolQm</t>
  </si>
  <si>
    <t>v=</t>
  </si>
  <si>
    <r>
      <t>/s l*n/÷x]eL *</t>
    </r>
    <r>
      <rPr>
        <b/>
        <sz val="10"/>
        <rFont val="FONTASY_HIMALI_TT"/>
        <family val="5"/>
      </rPr>
      <t>«</t>
    </r>
    <r>
      <rPr>
        <sz val="10"/>
        <rFont val="FONTASY_HIMALI_TT"/>
        <family val="5"/>
      </rPr>
      <t>fO</t>
    </r>
    <r>
      <rPr>
        <b/>
        <sz val="10"/>
        <rFont val="FONTASY_HIMALI_TT"/>
        <family val="5"/>
      </rPr>
      <t>{</t>
    </r>
    <r>
      <rPr>
        <sz val="10"/>
        <rFont val="FONTASY_HIMALI_TT"/>
        <family val="5"/>
      </rPr>
      <t>e/ ÷j]N*/÷ KnDj/ ÷ljikmf]^s kbfy{ (ÚjfgLug]{ HofdL÷ *sdL{÷ gsdL{÷ l;sdL{÷ jh|sdL{÷ lrqsf/L÷ x]eL l;lgo/ ck/]^/÷ sDKoú^/ ck/]^/</t>
    </r>
  </si>
  <si>
    <r>
      <t xml:space="preserve">cb{bIf sfdbf/ </t>
    </r>
    <r>
      <rPr>
        <b/>
        <sz val="10"/>
        <rFont val="Calibri"/>
        <family val="2"/>
      </rPr>
      <t>(Semi Skill Labour)</t>
    </r>
  </si>
  <si>
    <r>
      <t xml:space="preserve">cb{bIf sfdbf/ </t>
    </r>
    <r>
      <rPr>
        <sz val="10"/>
        <rFont val="Calibri"/>
        <family val="2"/>
      </rPr>
      <t>(Semi Skill Labour)</t>
    </r>
  </si>
  <si>
    <r>
      <t xml:space="preserve">cbIf sfdbf/ </t>
    </r>
    <r>
      <rPr>
        <b/>
        <sz val="10"/>
        <rFont val="Calibri"/>
        <family val="2"/>
      </rPr>
      <t>(Unskill Labour)</t>
    </r>
  </si>
  <si>
    <t>HofdL÷e/Lof÷HofdL gfO{s]÷ hÚlgo/ ck/]^/ ÷pTk|]/s÷ ÷x]eL x]Nk/ ÷;e]{ x]Nk/÷cjfn] ÷O{§f jgfpg]÷SofDk/ js{/÷;fwf/)f x]Nk/÷Nofj Jjfo ÷g;{/L gfO{s]</t>
  </si>
  <si>
    <t>df};d /]s*{/ ÷ x]/fnÚ÷dfnL÷rf}sLbf/÷lkog kfn]÷r]g d}g÷^]k d}g÷:^fkm d}g÷xnÚsf sfdbf/</t>
  </si>
  <si>
    <t>u=</t>
  </si>
  <si>
    <t>n]Gy js{/x? -;*sdf sfd ug]{_</t>
  </si>
  <si>
    <t>#=</t>
  </si>
  <si>
    <t>lgdf{)f ;"k/efOh/</t>
  </si>
  <si>
    <t>#=1</t>
  </si>
  <si>
    <t>lgdf{)f ;"k/efOh/ k|fljlws</t>
  </si>
  <si>
    <t>ª</t>
  </si>
  <si>
    <t>nfO{^ *«fO{e/</t>
  </si>
  <si>
    <t>r=</t>
  </si>
  <si>
    <r>
      <t xml:space="preserve">Kofr js{/ </t>
    </r>
    <r>
      <rPr>
        <sz val="10"/>
        <rFont val="Calibri"/>
        <family val="2"/>
      </rPr>
      <t>(Patch Worker</t>
    </r>
    <r>
      <rPr>
        <sz val="10"/>
        <rFont val="FONTASY_HIMALI_TT"/>
        <family val="5"/>
      </rPr>
      <t>_</t>
    </r>
  </si>
  <si>
    <t>%=</t>
  </si>
  <si>
    <t xml:space="preserve">n]Gy js{/ ;"k/efO{h/ </t>
  </si>
  <si>
    <t>h=</t>
  </si>
  <si>
    <t xml:space="preserve">d]xQ/÷:jlk/ -emf*" nufpg]_ </t>
  </si>
  <si>
    <t>lg0f{o g+= # 9'jfgL b/ ;DjlGw M</t>
  </si>
  <si>
    <t>9'jfgL Hofnf</t>
  </si>
  <si>
    <t>s}lkmot</t>
  </si>
  <si>
    <t xml:space="preserve"> s}lkmot </t>
  </si>
  <si>
    <t xml:space="preserve">lhNnf leq el/of $f/f ;fdfg (ÚjfgL </t>
  </si>
  <si>
    <t xml:space="preserve">;lhnf] ;fdfgx? -l;d]G^, lu§L, O{§f, df^f], jfnÚjf_ cfbL  </t>
  </si>
  <si>
    <t>k|lt ls=dL= ÷SjLG^n</t>
  </si>
  <si>
    <t xml:space="preserve">c;lhnf] ;fdfgx? -^Ú^kmÚ^ xÚg] ;d]t_ h:t} h:tfkftf, *)*L, lh=cfO{=tyf sfnf] kfO{kx?, cfO{/g Pén, Unf;, ;^/x?, ^«;, P]gf, afy?dsf kmÚ^\g] ;fdfgx? </t>
  </si>
  <si>
    <t>2=</t>
  </si>
  <si>
    <t>^«s jf ^«ofS^/jf^ (ÚjfgL -nf]* cgnf]* afx]s_</t>
  </si>
  <si>
    <t xml:space="preserve">kSsL ;*s ;fdfg (ÚjfgL </t>
  </si>
  <si>
    <t>k|lt ls=dL=÷ SjLG^n</t>
  </si>
  <si>
    <t xml:space="preserve">sRrL ;*s ;fdfg (ÚjfgL </t>
  </si>
  <si>
    <r>
      <t xml:space="preserve">c;lhnf] ;fdfg </t>
    </r>
    <r>
      <rPr>
        <sz val="10"/>
        <rFont val="Calibri"/>
        <family val="2"/>
      </rPr>
      <t>(HDPE pipe)</t>
    </r>
  </si>
  <si>
    <t>3=</t>
  </si>
  <si>
    <t>ljBÚt (ÚjfgL -^«fG;km/d/ tyf ^"^ km"^ x"g] ;fdfg ;lxt_</t>
  </si>
  <si>
    <t xml:space="preserve">sRrL ;*s </t>
  </si>
  <si>
    <t>k|lt ls=dL÷ k|lt l^k</t>
  </si>
  <si>
    <t xml:space="preserve">kSsL ;*s </t>
  </si>
  <si>
    <t xml:space="preserve">af]sfgL </t>
  </si>
  <si>
    <t>4=</t>
  </si>
  <si>
    <t>nf]* cgnf]*</t>
  </si>
  <si>
    <t>k|lt s]hL=</t>
  </si>
  <si>
    <t>kmnfd tyf sf&amp;sf] kf]n af]sfgL HofdL$f/f</t>
  </si>
  <si>
    <t>k|lt ls=dL= ÷s]hL=</t>
  </si>
  <si>
    <t>;fdfu|L / k|hfltx?sf] gfd</t>
  </si>
  <si>
    <t>PsfO{</t>
  </si>
  <si>
    <t>s}kmLot</t>
  </si>
  <si>
    <t>e'–;+/If0f ;DjGwL sfo{</t>
  </si>
  <si>
    <t>Grass Seeds</t>
  </si>
  <si>
    <t>hO{</t>
  </si>
  <si>
    <t>Kg</t>
  </si>
  <si>
    <t>e]r</t>
  </si>
  <si>
    <t>,,</t>
  </si>
  <si>
    <t>g]kLo/</t>
  </si>
  <si>
    <t>set</t>
  </si>
  <si>
    <t>jl;{d</t>
  </si>
  <si>
    <t>#F;sf] lap / cf}iflw lhNnf leq ("jfgL ubf{ -('jfgL_ *f]sf]af^</t>
  </si>
  <si>
    <t>#F;sf] lap lhNnf aflx/af^ ("jfgL ubf{ -('jfgL_</t>
  </si>
  <si>
    <t>@)) u]hsf] lj?jf pdfg]{ sfnf] $ Kjfn ePsf] ljleGg ;fOhsf kf]nL y}nf</t>
  </si>
  <si>
    <t>"</t>
  </si>
  <si>
    <t xml:space="preserve">df6f] eg]{ vfnL jf]/f </t>
  </si>
  <si>
    <t>गोटा</t>
  </si>
  <si>
    <t>af+; sf6]sf] l;+uf] 3gf</t>
  </si>
  <si>
    <t>घना</t>
  </si>
  <si>
    <r>
      <t>af+;sf] sl6ª :6dk lj?jf -!% dlxg] g;{/L /fv]sf _ !</t>
    </r>
    <r>
      <rPr>
        <sz val="13"/>
        <rFont val="Times New Roman"/>
        <family val="1"/>
      </rPr>
      <t xml:space="preserve"> ' </t>
    </r>
    <r>
      <rPr>
        <sz val="13"/>
        <rFont val="Preeti"/>
      </rPr>
      <t>^</t>
    </r>
    <r>
      <rPr>
        <sz val="13"/>
        <rFont val="Times New Roman"/>
        <family val="1"/>
      </rPr>
      <t xml:space="preserve"> "</t>
    </r>
    <r>
      <rPr>
        <sz val="13"/>
        <rFont val="Preeti"/>
      </rPr>
      <t xml:space="preserve"> b]lv @</t>
    </r>
    <r>
      <rPr>
        <sz val="13"/>
        <rFont val="Times New Roman"/>
        <family val="1"/>
      </rPr>
      <t xml:space="preserve"> '</t>
    </r>
    <r>
      <rPr>
        <sz val="13"/>
        <rFont val="Preeti"/>
      </rPr>
      <t xml:space="preserve"> nfdf]</t>
    </r>
  </si>
  <si>
    <t>प्रति कटिंग</t>
  </si>
  <si>
    <t>Vegetation/Shrubs Cuttings/Slip/Plants/etc.</t>
  </si>
  <si>
    <t>cld|;f] /fOhf]d -ltgj^fsf] 1 ;]^_</t>
  </si>
  <si>
    <t>cn}+rL ufgf]</t>
  </si>
  <si>
    <t>cn}+rL la?jf</t>
  </si>
  <si>
    <t>xf*{p* sl^ª;\ -a}+;_ k]lG;n ;fOh</t>
  </si>
  <si>
    <t xml:space="preserve">g]lko/ sl^ª;\ </t>
  </si>
  <si>
    <r>
      <t>NB</t>
    </r>
    <r>
      <rPr>
        <vertAlign val="subscript"/>
        <sz val="12"/>
        <rFont val="Times New Roman"/>
        <family val="1"/>
      </rPr>
      <t xml:space="preserve"> 21</t>
    </r>
    <r>
      <rPr>
        <sz val="12"/>
        <rFont val="Preeti"/>
      </rPr>
      <t xml:space="preserve"> 3fF;</t>
    </r>
  </si>
  <si>
    <t>Slip</t>
  </si>
  <si>
    <t>lgufnf] /fO{hf]d</t>
  </si>
  <si>
    <t>af;sf] a]gf{ -s^Lu /fO{hf]d+_</t>
  </si>
  <si>
    <t>jf+;sf] lj?jf kf]lnlygdf pdf/]sf]</t>
  </si>
  <si>
    <t>uf]6f</t>
  </si>
  <si>
    <t>aflaof] tfOjfgL b"af]</t>
  </si>
  <si>
    <t>l;hgn km'n  8 OGr kf]nL</t>
  </si>
  <si>
    <t>u"'nfkm km''n 8 OGr kf]nL</t>
  </si>
  <si>
    <t>x]h 8 OGr kf]nL</t>
  </si>
  <si>
    <t>sfk]{^ b"af]</t>
  </si>
  <si>
    <t>j=kmL=</t>
  </si>
  <si>
    <t>sfk]{^ b"af] sf] nfuL %fKg] sfo{sf] Hofnf</t>
  </si>
  <si>
    <t>:YffgLo :t/df pTkfbLt la?jf kmnkm"n afx]s</t>
  </si>
  <si>
    <t>uf]&amp;] dn tof/L</t>
  </si>
  <si>
    <t>s]=hL=</t>
  </si>
  <si>
    <t>*fn] #f;sf] la?jf</t>
  </si>
  <si>
    <t>df]nf^f] la/jf</t>
  </si>
  <si>
    <t>g/Ljn *f]]/L</t>
  </si>
  <si>
    <t>gfOng *f]/L</t>
  </si>
  <si>
    <t>nf}&amp; ;Nnf -cd]l/sg_</t>
  </si>
  <si>
    <t>af]lwlrQsf] lj?jf</t>
  </si>
  <si>
    <t>?b|fIfsf] lj?jf</t>
  </si>
  <si>
    <t>nK;Lsf] lj?jf -u|flkm\l^ª_</t>
  </si>
  <si>
    <t>lr/fO{tf]sf] lj?jf</t>
  </si>
  <si>
    <t>t]hkftsf] lj?jf</t>
  </si>
  <si>
    <t>l^d"/sf] lj?jf -3 lkm^ kf]nLAofusf]_</t>
  </si>
  <si>
    <t>5 lkm^;Ddsf] s/lj/ la?jf</t>
  </si>
  <si>
    <t>5 lKfm^;Ddsf] ltsf]df la?jf</t>
  </si>
  <si>
    <t>5 lKfm^;Ddsf] rfksf] la?jf</t>
  </si>
  <si>
    <t>cGo hl*j"^Lsf] lj?jf</t>
  </si>
  <si>
    <t>ag sfof{noaf6 ;Dkfbg ul/g] sfo{x? -sf7 nf]8 cgn]f8 tyf 9'jfgL cflb_</t>
  </si>
  <si>
    <r>
      <t xml:space="preserve">rL/fg sf&amp; -nf]* </t>
    </r>
    <r>
      <rPr>
        <sz val="10"/>
        <rFont val="Preeti"/>
      </rPr>
      <t>वा</t>
    </r>
    <r>
      <rPr>
        <sz val="12"/>
        <rFont val="Preeti"/>
      </rPr>
      <t xml:space="preserve"> cgnf]8_</t>
    </r>
  </si>
  <si>
    <t>So"=lkm=</t>
  </si>
  <si>
    <t>&amp;"nf lj?jf /f]kg -4 kmL^;Dsf]_</t>
  </si>
  <si>
    <t>k|tL lj?jf</t>
  </si>
  <si>
    <t>cUnf lj?jf /f]kg -4 OGr b]lv 6 OGr;Ddsf]_</t>
  </si>
  <si>
    <t>lj?jf vl/b</t>
  </si>
  <si>
    <t>$ lkm6 ;Dd prfO{ ePsf] lj?jf</t>
  </si>
  <si>
    <t>% lkm6 ;Dd prfO{ ePsf] lj?jf</t>
  </si>
  <si>
    <t>^ lkm6 ;Dd prfO{ ePsf] lj?jf</t>
  </si>
  <si>
    <t>^ lkm6 eGbf cUnf]] lj?jf</t>
  </si>
  <si>
    <t>qm=;+=</t>
  </si>
  <si>
    <t>?v s^fg, dÚ%fg vr{ ?=</t>
  </si>
  <si>
    <t>ofl*{é vr{ ?=</t>
  </si>
  <si>
    <t>jf]qmf tf%\g]÷l/é sf^\g] vr{ ?=</t>
  </si>
  <si>
    <t>kfO{lné vr{ ?=</t>
  </si>
  <si>
    <t>gDal/é vr{ ?=</t>
  </si>
  <si>
    <t>bÚ/L -ls=dL=_</t>
  </si>
  <si>
    <t>b/ ?=</t>
  </si>
  <si>
    <t>nf]* cgnf]* vr{ ?=</t>
  </si>
  <si>
    <t>hDdf vr{ ?=</t>
  </si>
  <si>
    <r>
      <t>0</t>
    </r>
    <r>
      <rPr>
        <sz val="10"/>
        <rFont val="Preeti"/>
      </rPr>
      <t>—</t>
    </r>
    <r>
      <rPr>
        <sz val="10"/>
        <rFont val="FONTASY_HIMALI_TT"/>
        <family val="5"/>
      </rPr>
      <t>5 ;Dd</t>
    </r>
  </si>
  <si>
    <r>
      <t>5=1</t>
    </r>
    <r>
      <rPr>
        <sz val="10"/>
        <rFont val="Preeti"/>
      </rPr>
      <t>—</t>
    </r>
    <r>
      <rPr>
        <sz val="10"/>
        <rFont val="FONTASY_HIMALI_TT"/>
        <family val="5"/>
      </rPr>
      <t>10 ;Dd</t>
    </r>
  </si>
  <si>
    <r>
      <t>10=1</t>
    </r>
    <r>
      <rPr>
        <sz val="10"/>
        <rFont val="Preeti"/>
      </rPr>
      <t>—</t>
    </r>
    <r>
      <rPr>
        <sz val="10"/>
        <rFont val="FONTASY_HIMALI_TT"/>
        <family val="5"/>
      </rPr>
      <t>15 ;Dd</t>
    </r>
  </si>
  <si>
    <t>#</t>
  </si>
  <si>
    <r>
      <t>15=1</t>
    </r>
    <r>
      <rPr>
        <sz val="10"/>
        <rFont val="Preeti"/>
      </rPr>
      <t>—</t>
    </r>
    <r>
      <rPr>
        <sz val="10"/>
        <rFont val="FONTASY_HIMALI_TT"/>
        <family val="5"/>
      </rPr>
      <t>20 ;Dd</t>
    </r>
  </si>
  <si>
    <t>20=1 b]lv dfly</t>
  </si>
  <si>
    <t>bÚ/L -dL^/_</t>
  </si>
  <si>
    <r>
      <t>0</t>
    </r>
    <r>
      <rPr>
        <sz val="10"/>
        <rFont val="Preeti"/>
      </rPr>
      <t>—</t>
    </r>
    <r>
      <rPr>
        <sz val="10"/>
        <rFont val="FONTASY_HIMALI_TT"/>
        <family val="5"/>
      </rPr>
      <t>50 ;Dd</t>
    </r>
  </si>
  <si>
    <r>
      <t>50=1</t>
    </r>
    <r>
      <rPr>
        <sz val="10"/>
        <rFont val="Preeti"/>
      </rPr>
      <t>—</t>
    </r>
    <r>
      <rPr>
        <sz val="10"/>
        <rFont val="FONTASY_HIMALI_TT"/>
        <family val="5"/>
      </rPr>
      <t>100 ;Dd</t>
    </r>
  </si>
  <si>
    <t>100 eGbf a(L x/]s 50 ld^/sf] nflu</t>
  </si>
  <si>
    <t>If]q</t>
  </si>
  <si>
    <t>s^fg,dÚ%fg vr{ ?=</t>
  </si>
  <si>
    <t>r§f lgdf{)f vr{ ?=</t>
  </si>
  <si>
    <t>;Dkú)f{</t>
  </si>
  <si>
    <t>nf]* vr{ ?=</t>
  </si>
  <si>
    <t>cgnf]* vr{ ?=</t>
  </si>
  <si>
    <t>ljj/)f</t>
  </si>
  <si>
    <t>b/ ?=-k|tL lj?jf_</t>
  </si>
  <si>
    <t>kSsL af^f] (ÚjfgL -k|tL ls=dL=_</t>
  </si>
  <si>
    <t>sRrL af^f] (ÚjfgL -k|tL ls=dL=_</t>
  </si>
  <si>
    <t>b/ ?=-k|tL Kjfn_</t>
  </si>
  <si>
    <t>12 ld=ld=;Ddsf]</t>
  </si>
  <si>
    <t>12 ld=ld eGbf dflysf]</t>
  </si>
  <si>
    <r>
      <rPr>
        <b/>
        <u/>
        <sz val="14"/>
        <rFont val="Preeti"/>
      </rPr>
      <t>lg0f{o g+= %,</t>
    </r>
    <r>
      <rPr>
        <b/>
        <sz val="14"/>
        <rFont val="Preeti"/>
      </rPr>
      <t xml:space="preserve"> d]l;g, cf}hf/ tyf pks/0fsf] ef8fb/ ;DalGw M</t>
    </r>
    <r>
      <rPr>
        <sz val="14"/>
        <rFont val="Preeti"/>
      </rPr>
      <t xml:space="preserve"> d]l;g k|of]u u/L ;8s lgdf{0f ubf{ jf cGo sfo{ ug{'kbf{ tkl;n cg';f/sf] b//]6 sfod ug]{ / 8f]h/, PS;fe]6/, /f]n/, u|]8/ cflbsf] b//]6 ;8s ljefuaf6 sfod ul/Psf] k|lt306fsf] ef8fb/ cg';f/ x'g] lg0f{o ul/of] . </t>
    </r>
    <r>
      <rPr>
        <sz val="12"/>
        <rFont val="Calibri"/>
        <family val="2"/>
      </rPr>
      <t>(Website of Heavy Equipment  Division - www.dor.gov.np)</t>
    </r>
  </si>
  <si>
    <t>sfdsf] ljj/0f</t>
  </si>
  <si>
    <r>
      <rPr>
        <b/>
        <sz val="11"/>
        <color indexed="8"/>
        <rFont val="Trebuchet MS"/>
        <family val="2"/>
      </rPr>
      <t>Heavy Equipment</t>
    </r>
    <r>
      <rPr>
        <b/>
        <sz val="12"/>
        <color indexed="8"/>
        <rFont val="Times New Roman"/>
        <family val="1"/>
      </rPr>
      <t xml:space="preserve"> </t>
    </r>
    <r>
      <rPr>
        <b/>
        <sz val="13"/>
        <color indexed="8"/>
        <rFont val="Preeti"/>
      </rPr>
      <t xml:space="preserve"> k|of]u ul/ ljeLGg k|sf/sf] df6f] tyf r§fg sf6\g] sfo{  .</t>
    </r>
  </si>
  <si>
    <r>
      <t xml:space="preserve"> ;a} k|sf/sf] df6f]df klx/f] x6fpg] . sfo{  </t>
    </r>
    <r>
      <rPr>
        <sz val="10"/>
        <rFont val="Trebuchet MS"/>
        <family val="2"/>
      </rPr>
      <t>(OS,HS, BMS, MS,SR)</t>
    </r>
  </si>
  <si>
    <t>3=dL=</t>
  </si>
  <si>
    <r>
      <t xml:space="preserve"> ;a} k|sf/sf] df6f] sf6g] sfo{  . </t>
    </r>
    <r>
      <rPr>
        <sz val="10"/>
        <rFont val="Trebuchet MS"/>
        <family val="2"/>
      </rPr>
      <t>(OS,HS, BMS, MS,SR)</t>
    </r>
  </si>
  <si>
    <r>
      <t xml:space="preserve">dWod k|sf/sf] </t>
    </r>
    <r>
      <rPr>
        <sz val="10"/>
        <rFont val="Times New Roman"/>
        <family val="1"/>
      </rPr>
      <t xml:space="preserve"> </t>
    </r>
    <r>
      <rPr>
        <sz val="14"/>
        <rFont val="Preeti"/>
      </rPr>
      <t>r§fg</t>
    </r>
    <r>
      <rPr>
        <sz val="14"/>
        <rFont val="Times New Roman"/>
        <family val="1"/>
      </rPr>
      <t xml:space="preserve"> </t>
    </r>
    <r>
      <rPr>
        <sz val="10"/>
        <rFont val="Trebuchet MS"/>
        <family val="2"/>
      </rPr>
      <t>(MR)</t>
    </r>
    <r>
      <rPr>
        <sz val="14"/>
        <rFont val="Preeti"/>
      </rPr>
      <t xml:space="preserve"> sf6\g] sfo{.</t>
    </r>
  </si>
  <si>
    <r>
      <t xml:space="preserve">s8f k|sf/sf] r§fg </t>
    </r>
    <r>
      <rPr>
        <sz val="10"/>
        <rFont val="Trebuchet MS"/>
        <family val="2"/>
      </rPr>
      <t>(HR)</t>
    </r>
    <r>
      <rPr>
        <sz val="10"/>
        <rFont val="Arial"/>
        <family val="2"/>
      </rPr>
      <t xml:space="preserve"> </t>
    </r>
    <r>
      <rPr>
        <sz val="14"/>
        <rFont val="Preeti"/>
      </rPr>
      <t>sf6\g] sfo{ .</t>
    </r>
  </si>
  <si>
    <r>
      <t xml:space="preserve">gf]6M dfly lg0f{o g+= # df pNn]v ePsf] ;a} k|sf/sf] df6f] sf6\g] sfo{sf] </t>
    </r>
    <r>
      <rPr>
        <sz val="11"/>
        <rFont val="Calibri"/>
        <family val="2"/>
      </rPr>
      <t xml:space="preserve">Abbreviation </t>
    </r>
    <r>
      <rPr>
        <sz val="12"/>
        <rFont val="Preeti"/>
      </rPr>
      <t xml:space="preserve"> tkl;ndf pNn]v ul/Psf] 5 M
</t>
    </r>
    <r>
      <rPr>
        <sz val="10"/>
        <rFont val="Trebuchet MS"/>
        <family val="2"/>
      </rPr>
      <t xml:space="preserve">OS - Ordinary Soil,
HS - Hard Soil,
BMS - Boulder Mixed Soil,
MS - Marshy Soil,
SR - Soft Rock,
MR- Medium Rock,
HR - Hard Rock </t>
    </r>
  </si>
  <si>
    <t>lg0f{o g+= ^</t>
  </si>
  <si>
    <r>
      <t>s}</t>
    </r>
    <r>
      <rPr>
        <b/>
        <sz val="12"/>
        <rFont val="Preeti"/>
      </rPr>
      <t>फि</t>
    </r>
    <r>
      <rPr>
        <b/>
        <sz val="14"/>
        <rFont val="Preeti"/>
      </rPr>
      <t>ot</t>
    </r>
  </si>
  <si>
    <t xml:space="preserve">  CIVIL WORKS</t>
  </si>
  <si>
    <t>lgdf{0f ;fdu|Lx?sf] ljj/0f</t>
  </si>
  <si>
    <t xml:space="preserve">ljleGg lsl;dsf] O{+6f </t>
  </si>
  <si>
    <t>s_ d]lzgaf6 pTkflbt O+{6f -5fg]sf]_</t>
  </si>
  <si>
    <t xml:space="preserve">xhf/ </t>
  </si>
  <si>
    <t>v_ d]lzgaf6 pTkflbt O+{6f -!–g+=_</t>
  </si>
  <si>
    <t>u_ :yfgLo lrDgL e§fsf] O{+6f  -!–g+=_</t>
  </si>
  <si>
    <t>u_ :yfgLo lrDgL e§fsf] O{+6f  -@–g+=_</t>
  </si>
  <si>
    <t>3_ t/fO{ sf] ! g+=O{6f</t>
  </si>
  <si>
    <t>ª_ :yfgLo 7f8f] e§fsf] O{§f</t>
  </si>
  <si>
    <t xml:space="preserve"> -ª_ l;d]G6 sf] O{6f</t>
  </si>
  <si>
    <t>BK108N</t>
  </si>
  <si>
    <t>BK118As</t>
  </si>
  <si>
    <r>
      <rPr>
        <sz val="10"/>
        <rFont val="PCS NEPALI"/>
        <family val="5"/>
      </rPr>
      <t xml:space="preserve">r_ </t>
    </r>
    <r>
      <rPr>
        <b/>
        <sz val="10"/>
        <rFont val="Arial"/>
        <family val="2"/>
      </rPr>
      <t xml:space="preserve">Concrete block </t>
    </r>
  </si>
  <si>
    <t>size   (40*15*20 ) cm</t>
  </si>
  <si>
    <t xml:space="preserve"> uf]6f</t>
  </si>
  <si>
    <t xml:space="preserve">size (  40*10*20 ) cm </t>
  </si>
  <si>
    <t>size  ( 39*14*19 ) cm( Ocm or equivalent )</t>
  </si>
  <si>
    <t>Cellular light weight concrete(CLC) block</t>
  </si>
  <si>
    <t>Size          24"*8"*4"</t>
  </si>
  <si>
    <t>Size          24"*8"*6"</t>
  </si>
  <si>
    <t>Sn] 6fonx?</t>
  </si>
  <si>
    <t xml:space="preserve">5fgfdf 5fpg] </t>
  </si>
  <si>
    <t xml:space="preserve">s_ d]lzgaf6 pTkflbt 6fon </t>
  </si>
  <si>
    <t xml:space="preserve">uf]6f </t>
  </si>
  <si>
    <t xml:space="preserve">v_ lrDgL e§fsf] 6fon </t>
  </si>
  <si>
    <t xml:space="preserve">,, </t>
  </si>
  <si>
    <t xml:space="preserve">u_ d]lzgaf6 pTkflbt w'/L </t>
  </si>
  <si>
    <t xml:space="preserve">3_ lrDgL e§fsf] w'/L </t>
  </si>
  <si>
    <t>e'O{df÷ sf};Ldf 5fKg] 6fonM</t>
  </si>
  <si>
    <t xml:space="preserve">s_ d]lzgaf6 pTkflbt Sn] 6fon </t>
  </si>
  <si>
    <t xml:space="preserve">v_ lrDgL e§fsf] Sn] 6fon </t>
  </si>
  <si>
    <r>
      <t>9'+ufsf] sfd -</t>
    </r>
    <r>
      <rPr>
        <b/>
        <sz val="14"/>
        <rFont val="Times New Roman"/>
        <family val="1"/>
      </rPr>
      <t>Stone work )</t>
    </r>
  </si>
  <si>
    <t>Rubble Stone</t>
  </si>
  <si>
    <t>s_ kmf]?jf 9'+uf -vfgLsf]_</t>
  </si>
  <si>
    <t>3=ld=</t>
  </si>
  <si>
    <r>
      <t xml:space="preserve">-v_ 7'nf] ;fOhsf] vf]nfsf] 9'+uf </t>
    </r>
    <r>
      <rPr>
        <sz val="12"/>
        <rFont val="Times New Roman"/>
        <family val="1"/>
      </rPr>
      <t>(River Stone)</t>
    </r>
  </si>
  <si>
    <r>
      <t>5fKg] 9'Ëf -</t>
    </r>
    <r>
      <rPr>
        <b/>
        <sz val="13"/>
        <rFont val="Times New Roman"/>
        <family val="1"/>
      </rPr>
      <t>Flag stone</t>
    </r>
    <r>
      <rPr>
        <b/>
        <sz val="14"/>
        <rFont val="Preeti"/>
      </rPr>
      <t>_</t>
    </r>
  </si>
  <si>
    <t xml:space="preserve">s_ !Æ ;Dd afSnf] ;km{]; 8]«; u/]sf] 5fKg] 9'Ëf </t>
  </si>
  <si>
    <t>j=lkm</t>
  </si>
  <si>
    <r>
      <t>v_ !</t>
    </r>
    <r>
      <rPr>
        <vertAlign val="superscript"/>
        <sz val="14"/>
        <rFont val="Preeti"/>
      </rPr>
      <t>!</t>
    </r>
    <r>
      <rPr>
        <sz val="14"/>
        <rFont val="Preeti"/>
      </rPr>
      <t>÷</t>
    </r>
    <r>
      <rPr>
        <vertAlign val="subscript"/>
        <sz val="14"/>
        <rFont val="Preeti"/>
      </rPr>
      <t>@</t>
    </r>
    <r>
      <rPr>
        <sz val="14"/>
        <rFont val="Preeti"/>
      </rPr>
      <t>Æ ;Dd afSnf]    ,,       ,,</t>
    </r>
  </si>
  <si>
    <t xml:space="preserve">u_ @Æ ;Dd afSnf] 9'Ëf   ,,        ,,      </t>
  </si>
  <si>
    <r>
      <t>3_ @</t>
    </r>
    <r>
      <rPr>
        <vertAlign val="superscript"/>
        <sz val="14"/>
        <rFont val="Preeti"/>
      </rPr>
      <t>!</t>
    </r>
    <r>
      <rPr>
        <sz val="14"/>
        <rFont val="Preeti"/>
      </rPr>
      <t>÷</t>
    </r>
    <r>
      <rPr>
        <vertAlign val="subscript"/>
        <sz val="14"/>
        <rFont val="Preeti"/>
      </rPr>
      <t>@</t>
    </r>
    <r>
      <rPr>
        <sz val="14"/>
        <rFont val="Preeti"/>
      </rPr>
      <t xml:space="preserve">Æ ;Dd afSnf] 9'Ëf ,,     ,,    </t>
    </r>
  </si>
  <si>
    <r>
      <t>ª_ @</t>
    </r>
    <r>
      <rPr>
        <vertAlign val="superscript"/>
        <sz val="14"/>
        <rFont val="Preeti"/>
      </rPr>
      <t>!</t>
    </r>
    <r>
      <rPr>
        <sz val="14"/>
        <rFont val="Preeti"/>
      </rPr>
      <t>÷</t>
    </r>
    <r>
      <rPr>
        <vertAlign val="subscript"/>
        <sz val="14"/>
        <rFont val="Preeti"/>
      </rPr>
      <t>@</t>
    </r>
    <r>
      <rPr>
        <sz val="14"/>
        <rFont val="Preeti"/>
      </rPr>
      <t xml:space="preserve">Æ – #Æ  ;Dd afSnf] 9'Ëf ,,      </t>
    </r>
  </si>
  <si>
    <r>
      <t>r_ @</t>
    </r>
    <r>
      <rPr>
        <vertAlign val="superscript"/>
        <sz val="14"/>
        <rFont val="Preeti"/>
      </rPr>
      <t>!</t>
    </r>
    <r>
      <rPr>
        <sz val="14"/>
        <rFont val="Preeti"/>
      </rPr>
      <t>÷</t>
    </r>
    <r>
      <rPr>
        <vertAlign val="subscript"/>
        <sz val="14"/>
        <rFont val="Preeti"/>
      </rPr>
      <t>@</t>
    </r>
    <r>
      <rPr>
        <sz val="14"/>
        <rFont val="Preeti"/>
      </rPr>
      <t>Æ – #Æ ;Dd afSnf] 9'Ëf d]l;gn] sf6]sf]</t>
    </r>
  </si>
  <si>
    <t xml:space="preserve">ljleGg k|sf/sf] afn'jf </t>
  </si>
  <si>
    <r>
      <t xml:space="preserve">s_ vfgLsf]afn'jf </t>
    </r>
    <r>
      <rPr>
        <sz val="12"/>
        <rFont val="Times New Roman"/>
        <family val="1"/>
      </rPr>
      <t>(Quarry sand)</t>
    </r>
  </si>
  <si>
    <r>
      <t xml:space="preserve">v_ vf]nf÷gbLsf] afn'jf </t>
    </r>
    <r>
      <rPr>
        <sz val="12"/>
        <rFont val="Times New Roman"/>
        <family val="1"/>
      </rPr>
      <t>(River sand)</t>
    </r>
  </si>
  <si>
    <r>
      <t xml:space="preserve">u_ ejgsf] e"FO{+ sf]7fdf k'g{, ;f]lnËsf] </t>
    </r>
    <r>
      <rPr>
        <sz val="12"/>
        <rFont val="Times New Roman"/>
        <family val="1"/>
      </rPr>
      <t xml:space="preserve">Void filling </t>
    </r>
    <r>
      <rPr>
        <sz val="12"/>
        <rFont val="Preeti"/>
      </rPr>
      <t>ug{</t>
    </r>
    <r>
      <rPr>
        <sz val="12"/>
        <rFont val="Times New Roman"/>
        <family val="1"/>
      </rPr>
      <t xml:space="preserve"> </t>
    </r>
    <r>
      <rPr>
        <sz val="12"/>
        <rFont val="Preeti"/>
      </rPr>
      <t>k|of]u ul/g] afn'jf</t>
    </r>
  </si>
  <si>
    <t>qm;/af6 pTkflbt ljleGg ;fOhsf] /f]8f</t>
  </si>
  <si>
    <t>km'6fn]sf] 9'Ëfsf] lu§L</t>
  </si>
  <si>
    <t>s_ ;a} ;fOhsf] lu§L</t>
  </si>
  <si>
    <r>
      <t xml:space="preserve">;8ssf] </t>
    </r>
    <r>
      <rPr>
        <b/>
        <sz val="13"/>
        <rFont val="Times New Roman"/>
        <family val="1"/>
      </rPr>
      <t>Sub-base/base course</t>
    </r>
    <r>
      <rPr>
        <b/>
        <sz val="13"/>
        <rFont val="Preeti"/>
      </rPr>
      <t xml:space="preserve"> sf nflu k|of]u ul/g] lgdf{0f ;fdfu|L</t>
    </r>
  </si>
  <si>
    <t>s_ ljleGg ;fO{hsf] vf]nfsf] u|fe]n</t>
  </si>
  <si>
    <t>#=dL=</t>
  </si>
  <si>
    <t xml:space="preserve">v_ :yfgLo vfgL u|fe]n </t>
  </si>
  <si>
    <r>
      <t xml:space="preserve">u_ 9'uf+sf] w'nf] </t>
    </r>
    <r>
      <rPr>
        <sz val="12"/>
        <rFont val="Times New Roman"/>
        <family val="1"/>
      </rPr>
      <t>(Stone dust)</t>
    </r>
  </si>
  <si>
    <r>
      <t>s_ 40</t>
    </r>
    <r>
      <rPr>
        <sz val="10"/>
        <rFont val="Preeti"/>
      </rPr>
      <t>–</t>
    </r>
    <r>
      <rPr>
        <sz val="10"/>
        <rFont val="FONTASY_HIMALI_TT"/>
        <family val="5"/>
      </rPr>
      <t>80 ld=ld= ;fO{h</t>
    </r>
  </si>
  <si>
    <r>
      <t>v_ 5</t>
    </r>
    <r>
      <rPr>
        <sz val="10"/>
        <rFont val="Preeti"/>
      </rPr>
      <t>–</t>
    </r>
    <r>
      <rPr>
        <sz val="10"/>
        <rFont val="FONTASY_HIMALI_TT"/>
        <family val="5"/>
      </rPr>
      <t>40 ld=ld= ;fO{h</t>
    </r>
  </si>
  <si>
    <t xml:space="preserve">lkmN6/ ;fdfu|L </t>
  </si>
  <si>
    <t xml:space="preserve">$)Ü lu§L ^)Ü afn'jf ld&gt;0fsf] lkmN6/ k|of]hg </t>
  </si>
  <si>
    <t>3=lkm=</t>
  </si>
  <si>
    <t>;8s sfnf] kq] ug]{ sfdsf] ;fdfu|Lx?</t>
  </si>
  <si>
    <r>
      <t>i)</t>
    </r>
    <r>
      <rPr>
        <sz val="14"/>
        <rFont val="Preeti"/>
      </rPr>
      <t xml:space="preserve"> *)÷!)) u|]8sf] lj6'dLg </t>
    </r>
  </si>
  <si>
    <t>s]=hL</t>
  </si>
  <si>
    <t>ii)CRMB-DIGO 55 Bitumen</t>
  </si>
  <si>
    <r>
      <t>l56f] hDg]</t>
    </r>
    <r>
      <rPr>
        <sz val="12"/>
        <rFont val="Times New Roman"/>
        <family val="1"/>
      </rPr>
      <t xml:space="preserve"> (RS 60%)</t>
    </r>
  </si>
  <si>
    <r>
      <t>l56f] hDg]</t>
    </r>
    <r>
      <rPr>
        <sz val="12"/>
        <rFont val="Times New Roman"/>
        <family val="1"/>
      </rPr>
      <t xml:space="preserve"> (RS 65%)</t>
    </r>
  </si>
  <si>
    <r>
      <t>l56f] hDg]</t>
    </r>
    <r>
      <rPr>
        <sz val="12"/>
        <rFont val="Times New Roman"/>
        <family val="1"/>
      </rPr>
      <t xml:space="preserve"> (RS 70%)</t>
    </r>
  </si>
  <si>
    <r>
      <t xml:space="preserve">  </t>
    </r>
    <r>
      <rPr>
        <sz val="14"/>
        <rFont val="Preeti"/>
      </rPr>
      <t>dWod hDg]</t>
    </r>
    <r>
      <rPr>
        <sz val="12"/>
        <rFont val="Times New Roman"/>
        <family val="1"/>
      </rPr>
      <t xml:space="preserve"> (MS 60%)</t>
    </r>
  </si>
  <si>
    <r>
      <t xml:space="preserve">  </t>
    </r>
    <r>
      <rPr>
        <sz val="14"/>
        <rFont val="Preeti"/>
      </rPr>
      <t>dWod hDg]</t>
    </r>
    <r>
      <rPr>
        <sz val="12"/>
        <rFont val="Times New Roman"/>
        <family val="1"/>
      </rPr>
      <t xml:space="preserve"> (MS 65%)</t>
    </r>
  </si>
  <si>
    <r>
      <t xml:space="preserve">  </t>
    </r>
    <r>
      <rPr>
        <sz val="14"/>
        <rFont val="Preeti"/>
      </rPr>
      <t>9Lnf] hDg]</t>
    </r>
    <r>
      <rPr>
        <sz val="12"/>
        <rFont val="Times New Roman"/>
        <family val="1"/>
      </rPr>
      <t xml:space="preserve"> (SS60%)</t>
    </r>
  </si>
  <si>
    <r>
      <t xml:space="preserve">  </t>
    </r>
    <r>
      <rPr>
        <sz val="14"/>
        <rFont val="Times New Roman"/>
        <family val="1"/>
      </rPr>
      <t xml:space="preserve">Slurry Seal with </t>
    </r>
    <r>
      <rPr>
        <sz val="12"/>
        <rFont val="Times New Roman"/>
        <family val="1"/>
      </rPr>
      <t>60% bitumen</t>
    </r>
  </si>
  <si>
    <t>a)   B.S. Grade</t>
  </si>
  <si>
    <t>s]=lh</t>
  </si>
  <si>
    <t>b)  Most Grade</t>
  </si>
  <si>
    <t>Æ</t>
  </si>
  <si>
    <t>c) Glass beads</t>
  </si>
  <si>
    <t xml:space="preserve">ljleGg sDkgLaf6 pTkflbt l;d]G6x? </t>
  </si>
  <si>
    <r>
      <t xml:space="preserve">g]kfnjf6 pTkflbt ljleGg j|fG8sf cf]=lk=;L= l;d]G6 </t>
    </r>
    <r>
      <rPr>
        <sz val="13"/>
        <color indexed="8"/>
        <rFont val="Times New Roman"/>
        <family val="1"/>
      </rPr>
      <t>NS #49</t>
    </r>
    <r>
      <rPr>
        <sz val="13"/>
        <color indexed="8"/>
        <rFont val="Preeti"/>
      </rPr>
      <t xml:space="preserve"> -k|ltjf]/f %) s]=hL=_</t>
    </r>
  </si>
  <si>
    <t>Aofu</t>
  </si>
  <si>
    <t>ef/tjf6 pTkflbt ljleGg j|fG8sf cf]=lk=;L= l;d]G6  -k|ltjf]/f %) s]=hL=_</t>
  </si>
  <si>
    <t>-</t>
  </si>
  <si>
    <t>x]6f}8f l;d]G6 -%) s]=hL= cf]=lk=;L=_</t>
  </si>
  <si>
    <t>pbok'/ l;d]G6 -%) s]=hL= cf]=lk=;L=_</t>
  </si>
  <si>
    <t>g]kfnjf6 pTkflbt ljleGg j|fG8sf lk=lk=;L= l;d]G6  -k|ltjf]/f %) s]=hL=_</t>
  </si>
  <si>
    <r>
      <t>;]tf] l;d]G6 -</t>
    </r>
    <r>
      <rPr>
        <sz val="14"/>
        <color indexed="8"/>
        <rFont val="Times New Roman"/>
        <family val="1"/>
      </rPr>
      <t>40kg/bag)</t>
    </r>
  </si>
  <si>
    <r>
      <t xml:space="preserve">nf]8 cgnf]8 </t>
    </r>
    <r>
      <rPr>
        <sz val="11"/>
        <rFont val="Preeti"/>
      </rPr>
      <t>चार्ज</t>
    </r>
  </si>
  <si>
    <t>Panchakanya , MAW or equivalent</t>
  </si>
  <si>
    <t>M 15</t>
  </si>
  <si>
    <t>3= ld</t>
  </si>
  <si>
    <r>
      <t xml:space="preserve"> </t>
    </r>
    <r>
      <rPr>
        <sz val="12"/>
        <rFont val="Trebuchet MS"/>
        <family val="2"/>
      </rPr>
      <t>M 20</t>
    </r>
  </si>
  <si>
    <t>M 25</t>
  </si>
  <si>
    <t>M 30</t>
  </si>
  <si>
    <t xml:space="preserve">kmnfdsf] 808Lx? M </t>
  </si>
  <si>
    <r>
      <t xml:space="preserve"> -s_ ljleGg ;fOhsf</t>
    </r>
    <r>
      <rPr>
        <b/>
        <sz val="12"/>
        <rFont val="Times New Roman"/>
        <family val="1"/>
      </rPr>
      <t xml:space="preserve"> TMT Bar</t>
    </r>
  </si>
  <si>
    <t xml:space="preserve"> a) 8 mm dia</t>
  </si>
  <si>
    <t xml:space="preserve"> b) 10,12,16,20, 25mm dia </t>
  </si>
  <si>
    <t xml:space="preserve"> c) 28,32 mm dia </t>
  </si>
  <si>
    <r>
      <t xml:space="preserve"> -v_ ljleGg ;fOhsf] </t>
    </r>
    <r>
      <rPr>
        <b/>
        <sz val="12"/>
        <rFont val="Times New Roman"/>
        <family val="1"/>
      </rPr>
      <t>TOR Steel</t>
    </r>
    <r>
      <rPr>
        <sz val="12"/>
        <rFont val="Times New Roman"/>
        <family val="1"/>
      </rPr>
      <t xml:space="preserve"> </t>
    </r>
  </si>
  <si>
    <r>
      <t xml:space="preserve"> a)</t>
    </r>
    <r>
      <rPr>
        <sz val="12"/>
        <rFont val="Preeti"/>
      </rPr>
      <t xml:space="preserve"> </t>
    </r>
    <r>
      <rPr>
        <sz val="12"/>
        <rFont val="Times New Roman"/>
        <family val="1"/>
      </rPr>
      <t>8mm dia TOR steel</t>
    </r>
    <r>
      <rPr>
        <sz val="12"/>
        <rFont val="Preeti"/>
      </rPr>
      <t xml:space="preserve"> </t>
    </r>
  </si>
  <si>
    <t xml:space="preserve"> b) 10-25mm TOR steel</t>
  </si>
  <si>
    <t xml:space="preserve"> c) 28-32mm  TOR steel</t>
  </si>
  <si>
    <r>
      <t xml:space="preserve"> -u_ ljleGg ;fOhsf </t>
    </r>
    <r>
      <rPr>
        <b/>
        <sz val="12"/>
        <rFont val="Times New Roman"/>
        <family val="1"/>
      </rPr>
      <t>TOR Steel</t>
    </r>
  </si>
  <si>
    <t xml:space="preserve"> a) 4.75, 7 mm dia</t>
  </si>
  <si>
    <r>
      <t xml:space="preserve"> -3_ </t>
    </r>
    <r>
      <rPr>
        <b/>
        <sz val="12"/>
        <rFont val="Times New Roman"/>
        <family val="1"/>
      </rPr>
      <t xml:space="preserve">Binding Wire </t>
    </r>
    <r>
      <rPr>
        <b/>
        <sz val="12"/>
        <rFont val="Preeti"/>
      </rPr>
      <t>-808L afFWg]tf/_</t>
    </r>
  </si>
  <si>
    <t>ljleGg lsl;dsf sf7x?</t>
  </si>
  <si>
    <t xml:space="preserve"> sf7</t>
  </si>
  <si>
    <t xml:space="preserve"> -s_ #… b]lv *Ú ;Ddsf] ;fnsf7 </t>
  </si>
  <si>
    <t xml:space="preserve">3= lkm </t>
  </si>
  <si>
    <t xml:space="preserve"> -ª_ hfd'g sf7 </t>
  </si>
  <si>
    <t xml:space="preserve"> -r_ ;Nnfsf] sf7 </t>
  </si>
  <si>
    <t xml:space="preserve"> -5_  l;;f}+ sf7 </t>
  </si>
  <si>
    <t xml:space="preserve"> -h_ h+unL l;;f}+ sf7 ,,</t>
  </si>
  <si>
    <r>
      <t xml:space="preserve"> -em_  :yfgLo s'sf7 -kmdf{ k|of]hgsf] nflUf </t>
    </r>
    <r>
      <rPr>
        <sz val="13"/>
        <color indexed="8"/>
        <rFont val="Times New Roman"/>
        <family val="1"/>
      </rPr>
      <t>Mixed wood)</t>
    </r>
  </si>
  <si>
    <t xml:space="preserve"> -`_ :yflgo ;fn sf7</t>
  </si>
  <si>
    <t xml:space="preserve"> -6_ sf7 bfp/f </t>
  </si>
  <si>
    <t>s'lbPsf] sf7sf] sfd tof/L</t>
  </si>
  <si>
    <r>
      <t xml:space="preserve">i) </t>
    </r>
    <r>
      <rPr>
        <sz val="13"/>
        <rFont val="Preeti"/>
      </rPr>
      <t xml:space="preserve"> e¥ofËsf] /]lnË tyf afb{nL cflbdf s'FlbPsf] :yfgLo ;L;f} sf7sf] x'Ssf </t>
    </r>
    <r>
      <rPr>
        <sz val="13"/>
        <rFont val="Times New Roman"/>
        <family val="1"/>
      </rPr>
      <t>(2'-6"x3"x3")</t>
    </r>
  </si>
  <si>
    <r>
      <t xml:space="preserve">ii) </t>
    </r>
    <r>
      <rPr>
        <sz val="13"/>
        <rFont val="Preeti"/>
      </rPr>
      <t xml:space="preserve"> e¥ofËsf] /]lnË tyf afb{nL cflbdf s'FlbPsf] h+unL :k]zn ;L;f} sf7sf] x'Ssf </t>
    </r>
    <r>
      <rPr>
        <sz val="13"/>
        <rFont val="Times New Roman"/>
        <family val="1"/>
      </rPr>
      <t>(2'-6"x3"x3")</t>
    </r>
  </si>
  <si>
    <r>
      <t xml:space="preserve">iii) </t>
    </r>
    <r>
      <rPr>
        <sz val="13"/>
        <rFont val="Preeti"/>
      </rPr>
      <t xml:space="preserve"> e¥ofËsf] /]lnË tyf afb{nL cflbdf s'FlbPsf] ;L;f} sf7sf] x]08 /]n </t>
    </r>
    <r>
      <rPr>
        <sz val="13"/>
        <rFont val="Times New Roman"/>
        <family val="1"/>
      </rPr>
      <t>(3"x4")</t>
    </r>
  </si>
  <si>
    <t>/=lkm=</t>
  </si>
  <si>
    <r>
      <t xml:space="preserve">iv) </t>
    </r>
    <r>
      <rPr>
        <sz val="13"/>
        <rFont val="Preeti"/>
      </rPr>
      <t xml:space="preserve"> e¥ofËsf] /]lnËsf] 3'Dg] 7fpFdf s'FlbPsf] ;L;f} sf7sf] uf]nf] x]08 /]n </t>
    </r>
    <r>
      <rPr>
        <sz val="13"/>
        <rFont val="Times New Roman"/>
        <family val="1"/>
      </rPr>
      <t>(3"x4")</t>
    </r>
  </si>
  <si>
    <r>
      <t>v)</t>
    </r>
    <r>
      <rPr>
        <sz val="13"/>
        <rFont val="Preeti"/>
      </rPr>
      <t xml:space="preserve"> b]jL b]jtfsf] d'lt{ s'FlbPsf]  $… b]lv %… nfdf]  -#Æ</t>
    </r>
    <r>
      <rPr>
        <sz val="13"/>
        <rFont val="Times New Roman"/>
        <family val="1"/>
      </rPr>
      <t>x</t>
    </r>
    <r>
      <rPr>
        <sz val="13"/>
        <rFont val="Preeti"/>
      </rPr>
      <t xml:space="preserve"> *Æ_ ;fn sf7df 6'F8fn agfpg] sfd</t>
    </r>
  </si>
  <si>
    <r>
      <t>vi)</t>
    </r>
    <r>
      <rPr>
        <sz val="13"/>
        <rFont val="Preeti"/>
      </rPr>
      <t xml:space="preserve"> b]jL b]jtfsf] d'lt{ s'FlbPsf]  ^… b]lv &amp;… nfdf]  -#Æ</t>
    </r>
    <r>
      <rPr>
        <sz val="13"/>
        <rFont val="Times New Roman"/>
        <family val="1"/>
      </rPr>
      <t>x</t>
    </r>
    <r>
      <rPr>
        <sz val="13"/>
        <rFont val="Preeti"/>
      </rPr>
      <t xml:space="preserve"> *Æ_ ;fn sf7df 6'F8fn agfpg] sfd</t>
    </r>
  </si>
  <si>
    <r>
      <t>vii)</t>
    </r>
    <r>
      <rPr>
        <sz val="13"/>
        <rFont val="Preeti"/>
      </rPr>
      <t xml:space="preserve"> ljleGg a'§f tyf b]jL b]jtfsf] d'lt{ s'FlbPsf] ;fn sf7sf] em\ofn 9f]sf agfpg] sfd -vfkfsf] df6fO{ $) ld=ld= b]lv %) ld=ld= ;Dd _</t>
    </r>
  </si>
  <si>
    <t>j=lkm=</t>
  </si>
  <si>
    <r>
      <t>viii)</t>
    </r>
    <r>
      <rPr>
        <sz val="13"/>
        <rFont val="Preeti"/>
      </rPr>
      <t xml:space="preserve"> 3f]8fsf] cfs[lt ul/ s'FlbPsf] $Æ</t>
    </r>
    <r>
      <rPr>
        <sz val="13"/>
        <rFont val="Times New Roman"/>
        <family val="1"/>
      </rPr>
      <t>x</t>
    </r>
    <r>
      <rPr>
        <sz val="13"/>
        <rFont val="Preeti"/>
      </rPr>
      <t xml:space="preserve"> %Æ ;fOhsf] #… b]lv $… nfdf] ;fn sf7sf] tof/L 6'F8fn agfpg] sfd .</t>
    </r>
  </si>
  <si>
    <r>
      <t>ix)</t>
    </r>
    <r>
      <rPr>
        <sz val="13"/>
        <rFont val="Preeti"/>
      </rPr>
      <t xml:space="preserve"> ;fdfGo k|sf/sf] s'FlbPsf] ;fnsf] sf7sf] cfFvL em\ofn tof/L </t>
    </r>
  </si>
  <si>
    <r>
      <t>x)</t>
    </r>
    <r>
      <rPr>
        <sz val="13"/>
        <rFont val="Preeti"/>
      </rPr>
      <t xml:space="preserve"> dWod k|sf/sf] s'FlbPsf] ;fnsf] sf7sf] cfFvL em\ofn tof/L</t>
    </r>
  </si>
  <si>
    <r>
      <t>xi)</t>
    </r>
    <r>
      <rPr>
        <sz val="13"/>
        <rFont val="Preeti"/>
      </rPr>
      <t xml:space="preserve"> ljz]if k|sf/sf] s'FlbPsf] ;fnsf] sf7sf] cfFvL em\ofn tof/L ns ;xLt</t>
    </r>
  </si>
  <si>
    <r>
      <rPr>
        <sz val="13"/>
        <rFont val="Times New Roman"/>
        <family val="1"/>
      </rPr>
      <t xml:space="preserve"> xii)</t>
    </r>
    <r>
      <rPr>
        <sz val="13"/>
        <rFont val="Preeti"/>
      </rPr>
      <t xml:space="preserve"> ljz]if k|sf/sf] s'FlbPsf] ;fnsf] sf7sf] cfFvL em\ofn tof/L ns gePsf]</t>
    </r>
  </si>
  <si>
    <r>
      <t>xiii)</t>
    </r>
    <r>
      <rPr>
        <sz val="13"/>
        <rFont val="Preeti"/>
      </rPr>
      <t xml:space="preserve"> #Æ</t>
    </r>
    <r>
      <rPr>
        <sz val="13"/>
        <rFont val="Times New Roman"/>
        <family val="1"/>
      </rPr>
      <t>x</t>
    </r>
    <r>
      <rPr>
        <sz val="13"/>
        <rFont val="Preeti"/>
      </rPr>
      <t xml:space="preserve"> !=%Æ ;fOhsf] ;fnsf] sf7sf] s'FlbPsf] knL tof/L ug]{ sfd</t>
    </r>
  </si>
  <si>
    <r>
      <t xml:space="preserve">xiv) </t>
    </r>
    <r>
      <rPr>
        <sz val="13"/>
        <rFont val="Preeti"/>
      </rPr>
      <t>sF'lbPsf] ljleGg a'§f /fvL agfPsf] ;fn sf7sf] $Æ</t>
    </r>
    <r>
      <rPr>
        <sz val="13"/>
        <rFont val="Times New Roman"/>
        <family val="1"/>
      </rPr>
      <t>x</t>
    </r>
    <r>
      <rPr>
        <sz val="13"/>
        <rFont val="Preeti"/>
      </rPr>
      <t xml:space="preserve"> %Æsf] sfg]{; lad cflb tof/L ug]{ sfo{</t>
    </r>
  </si>
  <si>
    <r>
      <t xml:space="preserve">xv) </t>
    </r>
    <r>
      <rPr>
        <sz val="13"/>
        <rFont val="Preeti"/>
      </rPr>
      <t>$Æ</t>
    </r>
    <r>
      <rPr>
        <sz val="13"/>
        <rFont val="Times New Roman"/>
        <family val="1"/>
      </rPr>
      <t>x</t>
    </r>
    <r>
      <rPr>
        <sz val="13"/>
        <rFont val="Preeti"/>
      </rPr>
      <t xml:space="preserve"> %Æsf] ;fn sf7sf] gfu a'§f sF'lb tof/L u/L h8fg ug]{ sfo{</t>
    </r>
  </si>
  <si>
    <t xml:space="preserve">Wooden Parquet Flooring </t>
  </si>
  <si>
    <t xml:space="preserve">i) Shisam wood 150mm*30mm*8mm </t>
  </si>
  <si>
    <t>ii)Wall panelling ( with wood frame) sisam wood. (75mm*16mm)</t>
  </si>
  <si>
    <t xml:space="preserve">ljleGg df]6fO{sf] KnfOp8x? </t>
  </si>
  <si>
    <t>Commercial</t>
  </si>
  <si>
    <t xml:space="preserve"> -s_ # dL=dL </t>
  </si>
  <si>
    <t xml:space="preserve">     #=% dL=dL=</t>
  </si>
  <si>
    <t xml:space="preserve"> -v_ $ dL=dL </t>
  </si>
  <si>
    <t xml:space="preserve"> -u_ ^ dL=dL </t>
  </si>
  <si>
    <t xml:space="preserve"> -3_ * dL=dL </t>
  </si>
  <si>
    <t xml:space="preserve"> -ª_ !@ dL=dL </t>
  </si>
  <si>
    <r>
      <t xml:space="preserve"> -r_ !( dL=dL </t>
    </r>
    <r>
      <rPr>
        <sz val="14"/>
        <rFont val="Times New Roman"/>
        <family val="1"/>
      </rPr>
      <t>B/B</t>
    </r>
  </si>
  <si>
    <r>
      <t xml:space="preserve"> 5_  !* dL=dL </t>
    </r>
    <r>
      <rPr>
        <sz val="14"/>
        <rFont val="Times New Roman"/>
        <family val="1"/>
      </rPr>
      <t>PLY</t>
    </r>
  </si>
  <si>
    <t>P/F. Water Proof</t>
  </si>
  <si>
    <t xml:space="preserve">s_ $ dL=dL  </t>
  </si>
  <si>
    <t xml:space="preserve">v_ ^ dL=dL  </t>
  </si>
  <si>
    <t xml:space="preserve">u_ * dL=dL= </t>
  </si>
  <si>
    <t xml:space="preserve">3_ ( dL=dL= </t>
  </si>
  <si>
    <t xml:space="preserve"> -ª_!@ dL=dL </t>
  </si>
  <si>
    <r>
      <t xml:space="preserve">r_ !( dL=dL </t>
    </r>
    <r>
      <rPr>
        <sz val="14"/>
        <rFont val="Times New Roman"/>
        <family val="1"/>
      </rPr>
      <t>PLY</t>
    </r>
  </si>
  <si>
    <r>
      <t xml:space="preserve">5_ !( dL=dL </t>
    </r>
    <r>
      <rPr>
        <sz val="14"/>
        <rFont val="Times New Roman"/>
        <family val="1"/>
      </rPr>
      <t>B/B</t>
    </r>
  </si>
  <si>
    <t>Natural Teak Plywood</t>
  </si>
  <si>
    <t>One side lamination</t>
  </si>
  <si>
    <r>
      <t xml:space="preserve"> -s_ # dL =dL </t>
    </r>
    <r>
      <rPr>
        <sz val="12"/>
        <rFont val="Times New Roman"/>
        <family val="1"/>
      </rPr>
      <t/>
    </r>
  </si>
  <si>
    <r>
      <t xml:space="preserve"> -v_ $ dL= dL] </t>
    </r>
    <r>
      <rPr>
        <sz val="12"/>
        <rFont val="Times New Roman"/>
        <family val="1"/>
      </rPr>
      <t xml:space="preserve">(Group Match of in 5 pcs) </t>
    </r>
  </si>
  <si>
    <r>
      <t xml:space="preserve">     $ dL= dL] -</t>
    </r>
    <r>
      <rPr>
        <sz val="14"/>
        <rFont val="Times New Roman"/>
        <family val="1"/>
      </rPr>
      <t>Regular</t>
    </r>
    <r>
      <rPr>
        <sz val="14"/>
        <rFont val="Preeti"/>
      </rPr>
      <t>_</t>
    </r>
  </si>
  <si>
    <r>
      <t xml:space="preserve">     $ dL= dL] -</t>
    </r>
    <r>
      <rPr>
        <sz val="14"/>
        <rFont val="Times New Roman"/>
        <family val="1"/>
      </rPr>
      <t>Crown</t>
    </r>
    <r>
      <rPr>
        <sz val="14"/>
        <rFont val="Preeti"/>
      </rPr>
      <t>_</t>
    </r>
  </si>
  <si>
    <r>
      <t xml:space="preserve">     $ dL= dL] -</t>
    </r>
    <r>
      <rPr>
        <sz val="14"/>
        <rFont val="Times New Roman"/>
        <family val="1"/>
      </rPr>
      <t>Beri</t>
    </r>
    <r>
      <rPr>
        <sz val="14"/>
        <rFont val="Preeti"/>
      </rPr>
      <t>_</t>
    </r>
  </si>
  <si>
    <r>
      <t xml:space="preserve">     $ dL= dL] -</t>
    </r>
    <r>
      <rPr>
        <sz val="14"/>
        <rFont val="Times New Roman"/>
        <family val="1"/>
      </rPr>
      <t>Whitest line</t>
    </r>
    <r>
      <rPr>
        <sz val="14"/>
        <rFont val="Preeti"/>
      </rPr>
      <t>_</t>
    </r>
  </si>
  <si>
    <r>
      <t xml:space="preserve">     $ dL= dL] -</t>
    </r>
    <r>
      <rPr>
        <sz val="14"/>
        <rFont val="Times New Roman"/>
        <family val="1"/>
      </rPr>
      <t>Beach</t>
    </r>
    <r>
      <rPr>
        <sz val="14"/>
        <rFont val="Preeti"/>
      </rPr>
      <t>_</t>
    </r>
  </si>
  <si>
    <r>
      <t xml:space="preserve">     $ dL= dL] -</t>
    </r>
    <r>
      <rPr>
        <sz val="14"/>
        <rFont val="Times New Roman"/>
        <family val="1"/>
      </rPr>
      <t>Recon 18 No.</t>
    </r>
    <r>
      <rPr>
        <sz val="14"/>
        <rFont val="Preeti"/>
      </rPr>
      <t>_</t>
    </r>
  </si>
  <si>
    <t xml:space="preserve"> -u_ ^ dL=dL]  </t>
  </si>
  <si>
    <t>DECORATIVE (THICKER)</t>
  </si>
  <si>
    <t>6 OST</t>
  </si>
  <si>
    <t>6 BST</t>
  </si>
  <si>
    <t>9 OST</t>
  </si>
  <si>
    <t>9 BST</t>
  </si>
  <si>
    <t>12 OST</t>
  </si>
  <si>
    <t>12 BST</t>
  </si>
  <si>
    <t>19 B/B OST</t>
  </si>
  <si>
    <t>19 B/B BST</t>
  </si>
  <si>
    <t>18 OST</t>
  </si>
  <si>
    <t>18 BST</t>
  </si>
  <si>
    <t>Ready made Door</t>
  </si>
  <si>
    <t>38 mm th. Redimade solid core  door shutter</t>
  </si>
  <si>
    <t>Plain</t>
  </si>
  <si>
    <t xml:space="preserve">One side teak </t>
  </si>
  <si>
    <t xml:space="preserve">Both side teak  </t>
  </si>
  <si>
    <t xml:space="preserve">One side teak waterProof </t>
  </si>
  <si>
    <t>Both side teak waterProof</t>
  </si>
  <si>
    <t>30 to 32 mm th. Redimade solid core  door shutter</t>
  </si>
  <si>
    <r>
      <t xml:space="preserve">Ready made Teak wood Doors (Seasoned and Poisoned treated )       </t>
    </r>
    <r>
      <rPr>
        <sz val="10"/>
        <rFont val="Trebuchet MS"/>
        <family val="2"/>
      </rPr>
      <t>( excluding the cost of fitting, transportation, Painting)</t>
    </r>
  </si>
  <si>
    <t>Readymade door shutter Recon, ordinary (1 side teak)</t>
  </si>
  <si>
    <t>Sqft</t>
  </si>
  <si>
    <t>Readymade door shutter Recon, Special (1 side teak)</t>
  </si>
  <si>
    <t>Wooden Listy</t>
  </si>
  <si>
    <t>1/2" wide</t>
  </si>
  <si>
    <t xml:space="preserve"> 3/4" wide</t>
  </si>
  <si>
    <t>1.5" wide</t>
  </si>
  <si>
    <t xml:space="preserve"> Decorative</t>
  </si>
  <si>
    <t xml:space="preserve">Infill Material Thai Gypsum, Shera or equivalent </t>
  </si>
  <si>
    <t>Frame C - Studs( 0.55mm*0.75mm*3m)</t>
  </si>
  <si>
    <t>Frame U - Studs( 0.55mm*0.75mm*3m)</t>
  </si>
  <si>
    <t>Board 9 mm</t>
  </si>
  <si>
    <t>Roofing Board 6mm (1.5mX.6m)</t>
  </si>
  <si>
    <t>Fiber mess tape (for 90mm/roll)</t>
  </si>
  <si>
    <t>PU sasuage rod</t>
  </si>
  <si>
    <t>Prelaminated Particle Board</t>
  </si>
  <si>
    <t>Plain Particle Board (Exteriors Grade)</t>
  </si>
  <si>
    <t xml:space="preserve"> -s_ ( dL =dL  </t>
  </si>
  <si>
    <t xml:space="preserve"> -v_ !@ dL= dL=] </t>
  </si>
  <si>
    <t xml:space="preserve"> -u_ !* dL=dL=]  </t>
  </si>
  <si>
    <t xml:space="preserve"> -3_ @% dL=dL </t>
  </si>
  <si>
    <t>One side lamination Melamined faced (Exteriors Grade)</t>
  </si>
  <si>
    <t>Both side lamination Melamined faced (Exteriors Grade)</t>
  </si>
  <si>
    <t>Plain Particle Board (Interiors Grade)</t>
  </si>
  <si>
    <t>One side lamination Melamined faced (Interiors Grade)</t>
  </si>
  <si>
    <t xml:space="preserve"> -s_ # dL =dL  </t>
  </si>
  <si>
    <t xml:space="preserve"> -v_ ^ dL =dL  </t>
  </si>
  <si>
    <t xml:space="preserve"> -u_ ( dL =dL  </t>
  </si>
  <si>
    <t xml:space="preserve"> -3_ !@ dL= dL=] </t>
  </si>
  <si>
    <t xml:space="preserve"> -ª_ !* dL=dL=]  </t>
  </si>
  <si>
    <t xml:space="preserve"> -r_ @% dL=dL </t>
  </si>
  <si>
    <t>Both side lamination Melamined faced (Interiors Grade)</t>
  </si>
  <si>
    <t>One side lamination Melamined faced (Interiors Grade)MDF</t>
  </si>
  <si>
    <t xml:space="preserve"> -v_ $ dL =dL  </t>
  </si>
  <si>
    <t xml:space="preserve"> -u_ ^ dL =dL  </t>
  </si>
  <si>
    <t xml:space="preserve"> -3_ ( dL =dL  </t>
  </si>
  <si>
    <t xml:space="preserve"> -8=_ !@ dL =dL  </t>
  </si>
  <si>
    <t xml:space="preserve"> -Rf_ !* dL =dL  </t>
  </si>
  <si>
    <t xml:space="preserve"> -5_@% dL =dL  </t>
  </si>
  <si>
    <t>Both side lamination Melamined faced (Interiors Grade)MDF Century   &amp; equivailent</t>
  </si>
  <si>
    <t xml:space="preserve"> Alstone Hybrid Board (WPC Board)  Century   &amp; equivailent</t>
  </si>
  <si>
    <r>
      <t xml:space="preserve"> -s_ ^ dL =dL  - !@@) </t>
    </r>
    <r>
      <rPr>
        <sz val="14"/>
        <rFont val="Times New Roman"/>
        <family val="1"/>
      </rPr>
      <t>x</t>
    </r>
    <r>
      <rPr>
        <sz val="14"/>
        <rFont val="Preeti"/>
      </rPr>
      <t xml:space="preserve"> @$$) _</t>
    </r>
  </si>
  <si>
    <t xml:space="preserve"> -v_ !@ dL =dL  </t>
  </si>
  <si>
    <t xml:space="preserve"> -u_ !* dL =dL  </t>
  </si>
  <si>
    <t>Other HardBoard/ Sunmica &amp; Formaica)</t>
  </si>
  <si>
    <r>
      <t xml:space="preserve"> -s_ ;gdfO{sf </t>
    </r>
    <r>
      <rPr>
        <sz val="14"/>
        <rFont val="Times New Roman"/>
        <family val="1"/>
      </rPr>
      <t>(4' x 8')</t>
    </r>
  </si>
  <si>
    <t xml:space="preserve">kftf </t>
  </si>
  <si>
    <t xml:space="preserve"> -v_ kmf]/dfO{sf </t>
  </si>
  <si>
    <r>
      <t xml:space="preserve"> -u_ xf8{jf]8{  </t>
    </r>
    <r>
      <rPr>
        <sz val="12"/>
        <rFont val="Times New Roman"/>
        <family val="1"/>
      </rPr>
      <t>(Hard board) 12 mm thick</t>
    </r>
  </si>
  <si>
    <t xml:space="preserve">Alstone Hybrid Board </t>
  </si>
  <si>
    <r>
      <t xml:space="preserve"> -s_ ^ dL =dL      </t>
    </r>
    <r>
      <rPr>
        <sz val="12"/>
        <rFont val="Times New Roman"/>
        <family val="1"/>
      </rPr>
      <t>size ( 1220*2440) mm</t>
    </r>
  </si>
  <si>
    <r>
      <t xml:space="preserve"> -v_ !@ dL =dL  </t>
    </r>
    <r>
      <rPr>
        <sz val="12"/>
        <rFont val="Times New Roman"/>
        <family val="1"/>
      </rPr>
      <t>size ( 1221*2440) mm</t>
    </r>
  </si>
  <si>
    <r>
      <t xml:space="preserve"> -u_!* dL =dL   </t>
    </r>
    <r>
      <rPr>
        <sz val="12"/>
        <rFont val="Times New Roman"/>
        <family val="1"/>
      </rPr>
      <t>size ( 1222*2440) mm</t>
    </r>
  </si>
  <si>
    <t>Iron Square Pipe/Black Pipe/Channel/ Angle/I-Beam/Black Sheet/MS Plate</t>
  </si>
  <si>
    <t xml:space="preserve">i) Iron Square Pipe </t>
  </si>
  <si>
    <t xml:space="preserve">s]=hL </t>
  </si>
  <si>
    <r>
      <t>ii)</t>
    </r>
    <r>
      <rPr>
        <sz val="12"/>
        <rFont val="Preeti"/>
      </rPr>
      <t xml:space="preserve"> ljleGg ;fOhsf]</t>
    </r>
    <r>
      <rPr>
        <sz val="12"/>
        <rFont val="Times New Roman"/>
        <family val="1"/>
      </rPr>
      <t xml:space="preserve"> MS Angle</t>
    </r>
  </si>
  <si>
    <r>
      <t xml:space="preserve">iii) </t>
    </r>
    <r>
      <rPr>
        <sz val="12"/>
        <rFont val="Preeti"/>
      </rPr>
      <t>ljleGg ;fOhsf]</t>
    </r>
    <r>
      <rPr>
        <sz val="12"/>
        <rFont val="Times New Roman"/>
        <family val="1"/>
      </rPr>
      <t xml:space="preserve"> Black Pipe</t>
    </r>
  </si>
  <si>
    <r>
      <t xml:space="preserve">iv) </t>
    </r>
    <r>
      <rPr>
        <sz val="12"/>
        <rFont val="Preeti"/>
      </rPr>
      <t xml:space="preserve">ljleGg ;fOhsf] </t>
    </r>
    <r>
      <rPr>
        <sz val="12"/>
        <rFont val="Times New Roman"/>
        <family val="1"/>
      </rPr>
      <t>Channel</t>
    </r>
  </si>
  <si>
    <r>
      <t xml:space="preserve">v) </t>
    </r>
    <r>
      <rPr>
        <sz val="12"/>
        <rFont val="Preeti"/>
      </rPr>
      <t>ljleGg ;fOhsf]</t>
    </r>
    <r>
      <rPr>
        <sz val="12"/>
        <rFont val="Times New Roman"/>
        <family val="1"/>
      </rPr>
      <t xml:space="preserve"> I-Beam</t>
    </r>
  </si>
  <si>
    <r>
      <t xml:space="preserve">vi) </t>
    </r>
    <r>
      <rPr>
        <sz val="12"/>
        <rFont val="Preeti"/>
      </rPr>
      <t>ljleGg ;fOhsf]</t>
    </r>
    <r>
      <rPr>
        <sz val="12"/>
        <rFont val="Times New Roman"/>
        <family val="1"/>
      </rPr>
      <t xml:space="preserve"> MS plate </t>
    </r>
  </si>
  <si>
    <r>
      <t xml:space="preserve">vii) </t>
    </r>
    <r>
      <rPr>
        <sz val="12"/>
        <rFont val="Preeti"/>
      </rPr>
      <t>ljleGg ;fOhsf]</t>
    </r>
    <r>
      <rPr>
        <sz val="12"/>
        <rFont val="Times New Roman"/>
        <family val="1"/>
      </rPr>
      <t xml:space="preserve"> MS Square solid bar up to 16mm</t>
    </r>
  </si>
  <si>
    <r>
      <t xml:space="preserve">viii) </t>
    </r>
    <r>
      <rPr>
        <sz val="12"/>
        <rFont val="Preeti"/>
      </rPr>
      <t>ljleGg df]6fOsf]</t>
    </r>
    <r>
      <rPr>
        <sz val="12"/>
        <rFont val="Times New Roman"/>
        <family val="1"/>
      </rPr>
      <t xml:space="preserve"> Black sheet</t>
    </r>
  </si>
  <si>
    <t>G.I. Wire</t>
  </si>
  <si>
    <t>i)  8 gauge</t>
  </si>
  <si>
    <t xml:space="preserve">a) medium class   </t>
  </si>
  <si>
    <t>b)  heavy duty</t>
  </si>
  <si>
    <t>c) Comercial wire</t>
  </si>
  <si>
    <t>ii)  10 gauge</t>
  </si>
  <si>
    <t>iii)   12 gauge</t>
  </si>
  <si>
    <t>M2</t>
  </si>
  <si>
    <r>
      <t>!=%</t>
    </r>
    <r>
      <rPr>
        <sz val="14"/>
        <rFont val="Times New Roman"/>
        <family val="1"/>
      </rPr>
      <t>×</t>
    </r>
    <r>
      <rPr>
        <sz val="14"/>
        <rFont val="Preeti"/>
      </rPr>
      <t>!</t>
    </r>
    <r>
      <rPr>
        <sz val="14"/>
        <rFont val="Times New Roman"/>
        <family val="1"/>
      </rPr>
      <t>×</t>
    </r>
    <r>
      <rPr>
        <sz val="14"/>
        <rFont val="Preeti"/>
      </rPr>
      <t>)=%÷)</t>
    </r>
  </si>
  <si>
    <r>
      <t xml:space="preserve"> @</t>
    </r>
    <r>
      <rPr>
        <sz val="14"/>
        <rFont val="Times New Roman"/>
        <family val="1"/>
      </rPr>
      <t>×</t>
    </r>
    <r>
      <rPr>
        <sz val="14"/>
        <rFont val="Preeti"/>
      </rPr>
      <t>!</t>
    </r>
    <r>
      <rPr>
        <sz val="14"/>
        <rFont val="Times New Roman"/>
        <family val="1"/>
      </rPr>
      <t>×</t>
    </r>
    <r>
      <rPr>
        <sz val="12"/>
        <rFont val="Times New Roman"/>
        <family val="1"/>
      </rPr>
      <t>0.</t>
    </r>
    <r>
      <rPr>
        <sz val="14"/>
        <rFont val="Preeti"/>
      </rPr>
      <t>%÷)</t>
    </r>
    <r>
      <rPr>
        <sz val="11"/>
        <rFont val="Arial"/>
        <family val="2"/>
      </rPr>
      <t xml:space="preserve"> </t>
    </r>
  </si>
  <si>
    <r>
      <t>#</t>
    </r>
    <r>
      <rPr>
        <sz val="14"/>
        <rFont val="Times New Roman"/>
        <family val="1"/>
      </rPr>
      <t>×</t>
    </r>
    <r>
      <rPr>
        <sz val="14"/>
        <rFont val="Preeti"/>
      </rPr>
      <t>!</t>
    </r>
    <r>
      <rPr>
        <sz val="14"/>
        <rFont val="Times New Roman"/>
        <family val="1"/>
      </rPr>
      <t>×</t>
    </r>
    <r>
      <rPr>
        <sz val="14"/>
        <rFont val="Preeti"/>
      </rPr>
      <t>)=%÷)</t>
    </r>
  </si>
  <si>
    <r>
      <t xml:space="preserve">     </t>
    </r>
    <r>
      <rPr>
        <sz val="14"/>
        <rFont val="Preeti"/>
      </rPr>
      <t>$</t>
    </r>
    <r>
      <rPr>
        <sz val="14"/>
        <rFont val="Times New Roman"/>
        <family val="1"/>
      </rPr>
      <t>×</t>
    </r>
    <r>
      <rPr>
        <sz val="14"/>
        <rFont val="Preeti"/>
      </rPr>
      <t>!</t>
    </r>
    <r>
      <rPr>
        <sz val="14"/>
        <rFont val="Times New Roman"/>
        <family val="1"/>
      </rPr>
      <t>×</t>
    </r>
    <r>
      <rPr>
        <sz val="14"/>
        <rFont val="Preeti"/>
      </rPr>
      <t xml:space="preserve">=%÷) </t>
    </r>
  </si>
  <si>
    <r>
      <t xml:space="preserve">     </t>
    </r>
    <r>
      <rPr>
        <sz val="14"/>
        <rFont val="Preeti"/>
      </rPr>
      <t>!=%</t>
    </r>
    <r>
      <rPr>
        <sz val="14"/>
        <rFont val="Times New Roman"/>
        <family val="1"/>
      </rPr>
      <t>×</t>
    </r>
    <r>
      <rPr>
        <sz val="14"/>
        <rFont val="Preeti"/>
      </rPr>
      <t>!</t>
    </r>
    <r>
      <rPr>
        <sz val="14"/>
        <rFont val="Times New Roman"/>
        <family val="1"/>
      </rPr>
      <t>×</t>
    </r>
    <r>
      <rPr>
        <sz val="14"/>
        <rFont val="Preeti"/>
      </rPr>
      <t>!÷)</t>
    </r>
  </si>
  <si>
    <r>
      <t xml:space="preserve">    </t>
    </r>
    <r>
      <rPr>
        <sz val="14"/>
        <rFont val="Preeti"/>
      </rPr>
      <t>@</t>
    </r>
    <r>
      <rPr>
        <sz val="14"/>
        <rFont val="Times New Roman"/>
        <family val="1"/>
      </rPr>
      <t>×</t>
    </r>
    <r>
      <rPr>
        <sz val="14"/>
        <rFont val="Preeti"/>
      </rPr>
      <t>!</t>
    </r>
    <r>
      <rPr>
        <sz val="14"/>
        <rFont val="Times New Roman"/>
        <family val="1"/>
      </rPr>
      <t>×</t>
    </r>
    <r>
      <rPr>
        <sz val="14"/>
        <rFont val="Preeti"/>
      </rPr>
      <t>!÷!</t>
    </r>
  </si>
  <si>
    <r>
      <t xml:space="preserve">    </t>
    </r>
    <r>
      <rPr>
        <sz val="14"/>
        <rFont val="Preeti"/>
      </rPr>
      <t>#</t>
    </r>
    <r>
      <rPr>
        <sz val="14"/>
        <rFont val="Times New Roman"/>
        <family val="1"/>
      </rPr>
      <t>×</t>
    </r>
    <r>
      <rPr>
        <sz val="14"/>
        <rFont val="Preeti"/>
      </rPr>
      <t>!</t>
    </r>
    <r>
      <rPr>
        <sz val="14"/>
        <rFont val="Times New Roman"/>
        <family val="1"/>
      </rPr>
      <t>×</t>
    </r>
    <r>
      <rPr>
        <sz val="14"/>
        <rFont val="Preeti"/>
      </rPr>
      <t>!÷@</t>
    </r>
  </si>
  <si>
    <r>
      <t xml:space="preserve">   </t>
    </r>
    <r>
      <rPr>
        <sz val="14"/>
        <rFont val="Preeti"/>
      </rPr>
      <t>$</t>
    </r>
    <r>
      <rPr>
        <sz val="14"/>
        <rFont val="Times New Roman"/>
        <family val="1"/>
      </rPr>
      <t>×</t>
    </r>
    <r>
      <rPr>
        <sz val="14"/>
        <rFont val="Preeti"/>
      </rPr>
      <t>!</t>
    </r>
    <r>
      <rPr>
        <sz val="14"/>
        <rFont val="Times New Roman"/>
        <family val="1"/>
      </rPr>
      <t>×</t>
    </r>
    <r>
      <rPr>
        <sz val="14"/>
        <rFont val="Preeti"/>
      </rPr>
      <t>!÷#</t>
    </r>
  </si>
  <si>
    <r>
      <t>!=%</t>
    </r>
    <r>
      <rPr>
        <sz val="14"/>
        <rFont val="Times New Roman"/>
        <family val="1"/>
      </rPr>
      <t>×</t>
    </r>
    <r>
      <rPr>
        <sz val="14"/>
        <rFont val="Preeti"/>
      </rPr>
      <t>!</t>
    </r>
    <r>
      <rPr>
        <sz val="14"/>
        <rFont val="Times New Roman"/>
        <family val="1"/>
      </rPr>
      <t>×</t>
    </r>
    <r>
      <rPr>
        <sz val="14"/>
        <rFont val="Preeti"/>
      </rPr>
      <t>)=%)</t>
    </r>
  </si>
  <si>
    <r>
      <t>@</t>
    </r>
    <r>
      <rPr>
        <sz val="14"/>
        <rFont val="Times New Roman"/>
        <family val="1"/>
      </rPr>
      <t>×</t>
    </r>
    <r>
      <rPr>
        <sz val="14"/>
        <rFont val="Preeti"/>
      </rPr>
      <t>!</t>
    </r>
    <r>
      <rPr>
        <sz val="14"/>
        <rFont val="Times New Roman"/>
        <family val="1"/>
      </rPr>
      <t>×</t>
    </r>
    <r>
      <rPr>
        <sz val="14"/>
        <rFont val="Preeti"/>
      </rPr>
      <t>)=%)</t>
    </r>
    <r>
      <rPr>
        <sz val="11"/>
        <rFont val="Arial"/>
        <family val="2"/>
      </rPr>
      <t xml:space="preserve"> </t>
    </r>
  </si>
  <si>
    <r>
      <t xml:space="preserve">     </t>
    </r>
    <r>
      <rPr>
        <sz val="14"/>
        <rFont val="Preeti"/>
      </rPr>
      <t>#</t>
    </r>
    <r>
      <rPr>
        <sz val="14"/>
        <rFont val="Times New Roman"/>
        <family val="1"/>
      </rPr>
      <t>×</t>
    </r>
    <r>
      <rPr>
        <sz val="14"/>
        <rFont val="Preeti"/>
      </rPr>
      <t>!</t>
    </r>
    <r>
      <rPr>
        <sz val="14"/>
        <rFont val="Times New Roman"/>
        <family val="1"/>
      </rPr>
      <t>×</t>
    </r>
    <r>
      <rPr>
        <sz val="14"/>
        <rFont val="Preeti"/>
      </rPr>
      <t>)=%)</t>
    </r>
  </si>
  <si>
    <r>
      <t xml:space="preserve">      </t>
    </r>
    <r>
      <rPr>
        <sz val="14"/>
        <rFont val="Preeti"/>
      </rPr>
      <t>$</t>
    </r>
    <r>
      <rPr>
        <sz val="14"/>
        <rFont val="Times New Roman"/>
        <family val="1"/>
      </rPr>
      <t>×</t>
    </r>
    <r>
      <rPr>
        <sz val="14"/>
        <rFont val="Preeti"/>
      </rPr>
      <t>!</t>
    </r>
    <r>
      <rPr>
        <sz val="14"/>
        <rFont val="Times New Roman"/>
        <family val="1"/>
      </rPr>
      <t>×</t>
    </r>
    <r>
      <rPr>
        <sz val="14"/>
        <rFont val="Preeti"/>
      </rPr>
      <t xml:space="preserve">=%) </t>
    </r>
  </si>
  <si>
    <r>
      <t xml:space="preserve">       </t>
    </r>
    <r>
      <rPr>
        <sz val="14"/>
        <rFont val="Preeti"/>
      </rPr>
      <t>!=%</t>
    </r>
    <r>
      <rPr>
        <sz val="14"/>
        <rFont val="Times New Roman"/>
        <family val="1"/>
      </rPr>
      <t>×</t>
    </r>
    <r>
      <rPr>
        <sz val="14"/>
        <rFont val="Preeti"/>
      </rPr>
      <t>!</t>
    </r>
    <r>
      <rPr>
        <sz val="14"/>
        <rFont val="Times New Roman"/>
        <family val="1"/>
      </rPr>
      <t>×</t>
    </r>
    <r>
      <rPr>
        <sz val="14"/>
        <rFont val="Preeti"/>
      </rPr>
      <t>!</t>
    </r>
  </si>
  <si>
    <r>
      <t xml:space="preserve">   </t>
    </r>
    <r>
      <rPr>
        <sz val="14"/>
        <rFont val="Preeti"/>
      </rPr>
      <t>@</t>
    </r>
    <r>
      <rPr>
        <sz val="14"/>
        <rFont val="Times New Roman"/>
        <family val="1"/>
      </rPr>
      <t>×</t>
    </r>
    <r>
      <rPr>
        <sz val="14"/>
        <rFont val="Preeti"/>
      </rPr>
      <t>!</t>
    </r>
    <r>
      <rPr>
        <sz val="14"/>
        <rFont val="Times New Roman"/>
        <family val="1"/>
      </rPr>
      <t>×</t>
    </r>
    <r>
      <rPr>
        <sz val="14"/>
        <rFont val="Preeti"/>
      </rPr>
      <t>!</t>
    </r>
  </si>
  <si>
    <r>
      <t xml:space="preserve">      </t>
    </r>
    <r>
      <rPr>
        <sz val="14"/>
        <rFont val="Preeti"/>
      </rPr>
      <t>#</t>
    </r>
    <r>
      <rPr>
        <sz val="14"/>
        <rFont val="Times New Roman"/>
        <family val="1"/>
      </rPr>
      <t>×</t>
    </r>
    <r>
      <rPr>
        <sz val="14"/>
        <rFont val="Preeti"/>
      </rPr>
      <t>!</t>
    </r>
    <r>
      <rPr>
        <sz val="14"/>
        <rFont val="Times New Roman"/>
        <family val="1"/>
      </rPr>
      <t>×</t>
    </r>
    <r>
      <rPr>
        <sz val="14"/>
        <rFont val="Preeti"/>
      </rPr>
      <t>!</t>
    </r>
  </si>
  <si>
    <r>
      <t xml:space="preserve">       </t>
    </r>
    <r>
      <rPr>
        <sz val="14"/>
        <rFont val="Preeti"/>
      </rPr>
      <t>$</t>
    </r>
    <r>
      <rPr>
        <sz val="14"/>
        <rFont val="Times New Roman"/>
        <family val="1"/>
      </rPr>
      <t>×</t>
    </r>
    <r>
      <rPr>
        <sz val="14"/>
        <rFont val="Preeti"/>
      </rPr>
      <t>!</t>
    </r>
    <r>
      <rPr>
        <sz val="14"/>
        <rFont val="Times New Roman"/>
        <family val="1"/>
      </rPr>
      <t>×</t>
    </r>
    <r>
      <rPr>
        <sz val="14"/>
        <rFont val="Preeti"/>
      </rPr>
      <t>!</t>
    </r>
  </si>
  <si>
    <r>
      <t xml:space="preserve">u_ </t>
    </r>
    <r>
      <rPr>
        <b/>
        <sz val="12"/>
        <rFont val="Times New Roman"/>
        <family val="1"/>
      </rPr>
      <t>MJG/10x12/3.0/3.9/2.4/ZN</t>
    </r>
  </si>
  <si>
    <r>
      <t>#</t>
    </r>
    <r>
      <rPr>
        <sz val="14"/>
        <rFont val="Times New Roman"/>
        <family val="1"/>
      </rPr>
      <t>×</t>
    </r>
    <r>
      <rPr>
        <sz val="14"/>
        <rFont val="Preeti"/>
      </rPr>
      <t>@</t>
    </r>
    <r>
      <rPr>
        <sz val="14"/>
        <rFont val="Times New Roman"/>
        <family val="1"/>
      </rPr>
      <t>×</t>
    </r>
    <r>
      <rPr>
        <sz val="14"/>
        <rFont val="Preeti"/>
      </rPr>
      <t>)=%)</t>
    </r>
  </si>
  <si>
    <r>
      <t>$</t>
    </r>
    <r>
      <rPr>
        <sz val="14"/>
        <rFont val="Times New Roman"/>
        <family val="1"/>
      </rPr>
      <t>×</t>
    </r>
    <r>
      <rPr>
        <sz val="14"/>
        <rFont val="Preeti"/>
      </rPr>
      <t>@</t>
    </r>
    <r>
      <rPr>
        <sz val="14"/>
        <rFont val="Times New Roman"/>
        <family val="1"/>
      </rPr>
      <t>×</t>
    </r>
    <r>
      <rPr>
        <sz val="14"/>
        <rFont val="Preeti"/>
      </rPr>
      <t>)=%)</t>
    </r>
    <r>
      <rPr>
        <sz val="11"/>
        <rFont val="Arial"/>
        <family val="2"/>
      </rPr>
      <t xml:space="preserve"> </t>
    </r>
  </si>
  <si>
    <r>
      <t xml:space="preserve">        </t>
    </r>
    <r>
      <rPr>
        <sz val="14"/>
        <rFont val="Preeti"/>
      </rPr>
      <t>%</t>
    </r>
    <r>
      <rPr>
        <sz val="14"/>
        <rFont val="Times New Roman"/>
        <family val="1"/>
      </rPr>
      <t>×</t>
    </r>
    <r>
      <rPr>
        <sz val="14"/>
        <rFont val="Preeti"/>
      </rPr>
      <t>@</t>
    </r>
    <r>
      <rPr>
        <sz val="14"/>
        <rFont val="Times New Roman"/>
        <family val="1"/>
      </rPr>
      <t>×</t>
    </r>
    <r>
      <rPr>
        <sz val="14"/>
        <rFont val="Preeti"/>
      </rPr>
      <t>)=%)</t>
    </r>
  </si>
  <si>
    <r>
      <t xml:space="preserve">        </t>
    </r>
    <r>
      <rPr>
        <sz val="14"/>
        <rFont val="Preeti"/>
      </rPr>
      <t>^</t>
    </r>
    <r>
      <rPr>
        <sz val="14"/>
        <rFont val="Times New Roman"/>
        <family val="1"/>
      </rPr>
      <t>×</t>
    </r>
    <r>
      <rPr>
        <sz val="14"/>
        <rFont val="Preeti"/>
      </rPr>
      <t>@</t>
    </r>
    <r>
      <rPr>
        <sz val="14"/>
        <rFont val="Times New Roman"/>
        <family val="1"/>
      </rPr>
      <t>×</t>
    </r>
    <r>
      <rPr>
        <sz val="14"/>
        <rFont val="Preeti"/>
      </rPr>
      <t xml:space="preserve">=%) </t>
    </r>
  </si>
  <si>
    <r>
      <t xml:space="preserve">        </t>
    </r>
    <r>
      <rPr>
        <sz val="14"/>
        <rFont val="Preeti"/>
      </rPr>
      <t>#</t>
    </r>
    <r>
      <rPr>
        <sz val="14"/>
        <rFont val="Times New Roman"/>
        <family val="1"/>
      </rPr>
      <t>×</t>
    </r>
    <r>
      <rPr>
        <sz val="14"/>
        <rFont val="Preeti"/>
      </rPr>
      <t>@</t>
    </r>
    <r>
      <rPr>
        <sz val="14"/>
        <rFont val="Times New Roman"/>
        <family val="1"/>
      </rPr>
      <t>×</t>
    </r>
    <r>
      <rPr>
        <sz val="14"/>
        <rFont val="Preeti"/>
      </rPr>
      <t>!</t>
    </r>
  </si>
  <si>
    <r>
      <t xml:space="preserve">        </t>
    </r>
    <r>
      <rPr>
        <sz val="14"/>
        <rFont val="Preeti"/>
      </rPr>
      <t>$</t>
    </r>
    <r>
      <rPr>
        <sz val="14"/>
        <rFont val="Times New Roman"/>
        <family val="1"/>
      </rPr>
      <t>×</t>
    </r>
    <r>
      <rPr>
        <sz val="14"/>
        <rFont val="Preeti"/>
      </rPr>
      <t>@</t>
    </r>
    <r>
      <rPr>
        <sz val="14"/>
        <rFont val="Times New Roman"/>
        <family val="1"/>
      </rPr>
      <t>×</t>
    </r>
    <r>
      <rPr>
        <sz val="14"/>
        <rFont val="Preeti"/>
      </rPr>
      <t>!</t>
    </r>
  </si>
  <si>
    <r>
      <t xml:space="preserve">        </t>
    </r>
    <r>
      <rPr>
        <sz val="14"/>
        <rFont val="Preeti"/>
      </rPr>
      <t>%</t>
    </r>
    <r>
      <rPr>
        <sz val="14"/>
        <rFont val="Times New Roman"/>
        <family val="1"/>
      </rPr>
      <t>×</t>
    </r>
    <r>
      <rPr>
        <sz val="14"/>
        <rFont val="Preeti"/>
      </rPr>
      <t>@</t>
    </r>
    <r>
      <rPr>
        <sz val="14"/>
        <rFont val="Times New Roman"/>
        <family val="1"/>
      </rPr>
      <t>×</t>
    </r>
    <r>
      <rPr>
        <sz val="14"/>
        <rFont val="Preeti"/>
      </rPr>
      <t>!</t>
    </r>
  </si>
  <si>
    <r>
      <t xml:space="preserve">        </t>
    </r>
    <r>
      <rPr>
        <sz val="14"/>
        <rFont val="Preeti"/>
      </rPr>
      <t>^</t>
    </r>
    <r>
      <rPr>
        <sz val="14"/>
        <rFont val="Times New Roman"/>
        <family val="1"/>
      </rPr>
      <t>×</t>
    </r>
    <r>
      <rPr>
        <sz val="14"/>
        <rFont val="Preeti"/>
      </rPr>
      <t>@</t>
    </r>
    <r>
      <rPr>
        <sz val="14"/>
        <rFont val="Times New Roman"/>
        <family val="1"/>
      </rPr>
      <t>×</t>
    </r>
    <r>
      <rPr>
        <sz val="14"/>
        <rFont val="Preeti"/>
      </rPr>
      <t>!</t>
    </r>
  </si>
  <si>
    <r>
      <t xml:space="preserve">3_ </t>
    </r>
    <r>
      <rPr>
        <b/>
        <sz val="12"/>
        <rFont val="Times New Roman"/>
        <family val="1"/>
      </rPr>
      <t>MJG/10x12/2.7/3.4/2.2/ZN</t>
    </r>
  </si>
  <si>
    <r>
      <t xml:space="preserve">       </t>
    </r>
    <r>
      <rPr>
        <sz val="14"/>
        <rFont val="Preeti"/>
      </rPr>
      <t>#</t>
    </r>
    <r>
      <rPr>
        <sz val="14"/>
        <rFont val="Times New Roman"/>
        <family val="1"/>
      </rPr>
      <t>×</t>
    </r>
    <r>
      <rPr>
        <sz val="14"/>
        <rFont val="Preeti"/>
      </rPr>
      <t>@</t>
    </r>
    <r>
      <rPr>
        <sz val="14"/>
        <rFont val="Times New Roman"/>
        <family val="1"/>
      </rPr>
      <t>×</t>
    </r>
    <r>
      <rPr>
        <sz val="14"/>
        <rFont val="Preeti"/>
      </rPr>
      <t>!</t>
    </r>
  </si>
  <si>
    <r>
      <t xml:space="preserve">       </t>
    </r>
    <r>
      <rPr>
        <sz val="14"/>
        <rFont val="Preeti"/>
      </rPr>
      <t>%</t>
    </r>
    <r>
      <rPr>
        <sz val="14"/>
        <rFont val="Times New Roman"/>
        <family val="1"/>
      </rPr>
      <t>×</t>
    </r>
    <r>
      <rPr>
        <sz val="14"/>
        <rFont val="Preeti"/>
      </rPr>
      <t>@</t>
    </r>
    <r>
      <rPr>
        <sz val="14"/>
        <rFont val="Times New Roman"/>
        <family val="1"/>
      </rPr>
      <t>×</t>
    </r>
    <r>
      <rPr>
        <sz val="14"/>
        <rFont val="Preeti"/>
      </rPr>
      <t>!</t>
    </r>
  </si>
  <si>
    <r>
      <t xml:space="preserve">ª_ </t>
    </r>
    <r>
      <rPr>
        <b/>
        <sz val="12"/>
        <rFont val="Times New Roman"/>
        <family val="1"/>
      </rPr>
      <t>MRM/6x8/2.2/2.7/2.2/ZN</t>
    </r>
  </si>
  <si>
    <r>
      <t xml:space="preserve">  #</t>
    </r>
    <r>
      <rPr>
        <sz val="14"/>
        <rFont val="Times New Roman"/>
        <family val="1"/>
      </rPr>
      <t>×</t>
    </r>
    <r>
      <rPr>
        <sz val="14"/>
        <rFont val="Preeti"/>
      </rPr>
      <t>@</t>
    </r>
    <r>
      <rPr>
        <sz val="14"/>
        <rFont val="Times New Roman"/>
        <family val="1"/>
      </rPr>
      <t>×</t>
    </r>
    <r>
      <rPr>
        <sz val="14"/>
        <rFont val="Preeti"/>
      </rPr>
      <t>)=!&amp;</t>
    </r>
  </si>
  <si>
    <r>
      <t xml:space="preserve">  $</t>
    </r>
    <r>
      <rPr>
        <sz val="14"/>
        <rFont val="Times New Roman"/>
        <family val="1"/>
      </rPr>
      <t>×</t>
    </r>
    <r>
      <rPr>
        <sz val="14"/>
        <rFont val="Preeti"/>
      </rPr>
      <t>@</t>
    </r>
    <r>
      <rPr>
        <sz val="14"/>
        <rFont val="Times New Roman"/>
        <family val="1"/>
      </rPr>
      <t>×</t>
    </r>
    <r>
      <rPr>
        <sz val="14"/>
        <rFont val="Preeti"/>
      </rPr>
      <t>)=!&amp;</t>
    </r>
    <r>
      <rPr>
        <sz val="11"/>
        <rFont val="Arial"/>
        <family val="2"/>
      </rPr>
      <t xml:space="preserve"> </t>
    </r>
  </si>
  <si>
    <r>
      <t xml:space="preserve">     </t>
    </r>
    <r>
      <rPr>
        <sz val="14"/>
        <rFont val="Preeti"/>
      </rPr>
      <t>%</t>
    </r>
    <r>
      <rPr>
        <sz val="14"/>
        <rFont val="Times New Roman"/>
        <family val="1"/>
      </rPr>
      <t>×</t>
    </r>
    <r>
      <rPr>
        <sz val="14"/>
        <rFont val="Preeti"/>
      </rPr>
      <t>@</t>
    </r>
    <r>
      <rPr>
        <sz val="14"/>
        <rFont val="Times New Roman"/>
        <family val="1"/>
      </rPr>
      <t>×</t>
    </r>
    <r>
      <rPr>
        <sz val="14"/>
        <rFont val="Preeti"/>
      </rPr>
      <t>)=!&amp;</t>
    </r>
  </si>
  <si>
    <r>
      <t xml:space="preserve">     </t>
    </r>
    <r>
      <rPr>
        <sz val="14"/>
        <rFont val="Preeti"/>
      </rPr>
      <t>^</t>
    </r>
    <r>
      <rPr>
        <sz val="14"/>
        <rFont val="Times New Roman"/>
        <family val="1"/>
      </rPr>
      <t>×</t>
    </r>
    <r>
      <rPr>
        <sz val="14"/>
        <rFont val="Preeti"/>
      </rPr>
      <t>@</t>
    </r>
    <r>
      <rPr>
        <sz val="14"/>
        <rFont val="Times New Roman"/>
        <family val="1"/>
      </rPr>
      <t>×</t>
    </r>
    <r>
      <rPr>
        <sz val="14"/>
        <rFont val="Preeti"/>
      </rPr>
      <t xml:space="preserve">)=!&amp; </t>
    </r>
  </si>
  <si>
    <r>
      <t xml:space="preserve"> </t>
    </r>
    <r>
      <rPr>
        <sz val="14"/>
        <rFont val="Preeti"/>
      </rPr>
      <t>#</t>
    </r>
    <r>
      <rPr>
        <sz val="14"/>
        <rFont val="Times New Roman"/>
        <family val="1"/>
      </rPr>
      <t>×</t>
    </r>
    <r>
      <rPr>
        <sz val="14"/>
        <rFont val="Preeti"/>
      </rPr>
      <t>@</t>
    </r>
    <r>
      <rPr>
        <sz val="14"/>
        <rFont val="Times New Roman"/>
        <family val="1"/>
      </rPr>
      <t>×</t>
    </r>
    <r>
      <rPr>
        <sz val="14"/>
        <rFont val="Preeti"/>
      </rPr>
      <t>)=@#</t>
    </r>
  </si>
  <si>
    <r>
      <t xml:space="preserve">   </t>
    </r>
    <r>
      <rPr>
        <sz val="14"/>
        <rFont val="Preeti"/>
      </rPr>
      <t>$</t>
    </r>
    <r>
      <rPr>
        <sz val="14"/>
        <rFont val="Times New Roman"/>
        <family val="1"/>
      </rPr>
      <t>×</t>
    </r>
    <r>
      <rPr>
        <sz val="14"/>
        <rFont val="Preeti"/>
      </rPr>
      <t>@</t>
    </r>
    <r>
      <rPr>
        <sz val="14"/>
        <rFont val="Times New Roman"/>
        <family val="1"/>
      </rPr>
      <t>×</t>
    </r>
    <r>
      <rPr>
        <sz val="14"/>
        <rFont val="Preeti"/>
      </rPr>
      <t>)=@#</t>
    </r>
  </si>
  <si>
    <r>
      <t xml:space="preserve">   </t>
    </r>
    <r>
      <rPr>
        <sz val="14"/>
        <rFont val="Preeti"/>
      </rPr>
      <t>%</t>
    </r>
    <r>
      <rPr>
        <sz val="14"/>
        <rFont val="Times New Roman"/>
        <family val="1"/>
      </rPr>
      <t>×</t>
    </r>
    <r>
      <rPr>
        <sz val="14"/>
        <rFont val="Preeti"/>
      </rPr>
      <t>@</t>
    </r>
    <r>
      <rPr>
        <sz val="14"/>
        <rFont val="Times New Roman"/>
        <family val="1"/>
      </rPr>
      <t>×</t>
    </r>
    <r>
      <rPr>
        <sz val="14"/>
        <rFont val="Preeti"/>
      </rPr>
      <t>)=@#</t>
    </r>
  </si>
  <si>
    <r>
      <t xml:space="preserve">   </t>
    </r>
    <r>
      <rPr>
        <sz val="14"/>
        <rFont val="Preeti"/>
      </rPr>
      <t>^</t>
    </r>
    <r>
      <rPr>
        <sz val="14"/>
        <rFont val="Times New Roman"/>
        <family val="1"/>
      </rPr>
      <t>×</t>
    </r>
    <r>
      <rPr>
        <sz val="14"/>
        <rFont val="Preeti"/>
      </rPr>
      <t>@</t>
    </r>
    <r>
      <rPr>
        <sz val="14"/>
        <rFont val="Times New Roman"/>
        <family val="1"/>
      </rPr>
      <t>×</t>
    </r>
    <r>
      <rPr>
        <sz val="14"/>
        <rFont val="Preeti"/>
      </rPr>
      <t>)=@#</t>
    </r>
  </si>
  <si>
    <r>
      <t xml:space="preserve">  </t>
    </r>
    <r>
      <rPr>
        <sz val="14"/>
        <rFont val="Preeti"/>
      </rPr>
      <t>#</t>
    </r>
    <r>
      <rPr>
        <sz val="14"/>
        <rFont val="Times New Roman"/>
        <family val="1"/>
      </rPr>
      <t>×</t>
    </r>
    <r>
      <rPr>
        <sz val="14"/>
        <rFont val="Preeti"/>
      </rPr>
      <t>@</t>
    </r>
    <r>
      <rPr>
        <sz val="14"/>
        <rFont val="Times New Roman"/>
        <family val="1"/>
      </rPr>
      <t>×</t>
    </r>
    <r>
      <rPr>
        <sz val="14"/>
        <rFont val="Preeti"/>
      </rPr>
      <t>)=#)</t>
    </r>
  </si>
  <si>
    <r>
      <t xml:space="preserve">  </t>
    </r>
    <r>
      <rPr>
        <sz val="14"/>
        <rFont val="Preeti"/>
      </rPr>
      <t>$</t>
    </r>
    <r>
      <rPr>
        <sz val="14"/>
        <rFont val="Times New Roman"/>
        <family val="1"/>
      </rPr>
      <t>×</t>
    </r>
    <r>
      <rPr>
        <sz val="14"/>
        <rFont val="Preeti"/>
      </rPr>
      <t>@</t>
    </r>
    <r>
      <rPr>
        <sz val="14"/>
        <rFont val="Times New Roman"/>
        <family val="1"/>
      </rPr>
      <t>×</t>
    </r>
    <r>
      <rPr>
        <sz val="14"/>
        <rFont val="Preeti"/>
      </rPr>
      <t>)=#)</t>
    </r>
  </si>
  <si>
    <r>
      <t xml:space="preserve">   </t>
    </r>
    <r>
      <rPr>
        <sz val="14"/>
        <rFont val="Preeti"/>
      </rPr>
      <t>%</t>
    </r>
    <r>
      <rPr>
        <sz val="14"/>
        <rFont val="Times New Roman"/>
        <family val="1"/>
      </rPr>
      <t>×</t>
    </r>
    <r>
      <rPr>
        <sz val="14"/>
        <rFont val="Preeti"/>
      </rPr>
      <t>@</t>
    </r>
    <r>
      <rPr>
        <sz val="14"/>
        <rFont val="Times New Roman"/>
        <family val="1"/>
      </rPr>
      <t>×</t>
    </r>
    <r>
      <rPr>
        <sz val="14"/>
        <rFont val="Preeti"/>
      </rPr>
      <t>)=#)</t>
    </r>
  </si>
  <si>
    <r>
      <t xml:space="preserve">   </t>
    </r>
    <r>
      <rPr>
        <sz val="14"/>
        <rFont val="Preeti"/>
      </rPr>
      <t>^</t>
    </r>
    <r>
      <rPr>
        <sz val="14"/>
        <rFont val="Times New Roman"/>
        <family val="1"/>
      </rPr>
      <t>×</t>
    </r>
    <r>
      <rPr>
        <sz val="14"/>
        <rFont val="Preeti"/>
      </rPr>
      <t>@</t>
    </r>
    <r>
      <rPr>
        <sz val="14"/>
        <rFont val="Times New Roman"/>
        <family val="1"/>
      </rPr>
      <t>×</t>
    </r>
    <r>
      <rPr>
        <sz val="14"/>
        <rFont val="Preeti"/>
      </rPr>
      <t>)=#)</t>
    </r>
  </si>
  <si>
    <t>Note:</t>
  </si>
  <si>
    <t>MBG = Maccaferi Box Gabion</t>
  </si>
  <si>
    <t>MJG = Maccaferi Jumbo Gabion</t>
  </si>
  <si>
    <t>MRM = Maccaferi Reno Mettress</t>
  </si>
  <si>
    <t>WMN = Wire Mesh Netting</t>
  </si>
  <si>
    <t>10x12/3.0/3.9/2.4/ZN = Mesh type/Mesh wire dia./Selvedge wire dia./Lacing wire dia./Type of coating</t>
  </si>
  <si>
    <t>ZN = Heavy galvanized</t>
  </si>
  <si>
    <t>PVC = PVC coated</t>
  </si>
  <si>
    <r>
      <t>Barbed Wire</t>
    </r>
    <r>
      <rPr>
        <b/>
        <sz val="14"/>
        <rFont val="Preeti"/>
      </rPr>
      <t xml:space="preserve"> -sfF9]tf/_</t>
    </r>
  </si>
  <si>
    <t xml:space="preserve">12 guage commercial,Medium duty  </t>
  </si>
  <si>
    <t>U-hook for barbed wire fencing</t>
  </si>
  <si>
    <t>Fabrication of chain link mesh  of size</t>
  </si>
  <si>
    <t>1"x1"               12 guage</t>
  </si>
  <si>
    <t>au{ dL=</t>
  </si>
  <si>
    <t>1.5"x1.5"         12 guage</t>
  </si>
  <si>
    <t>2"x2"               10 guage</t>
  </si>
  <si>
    <t>3"x3"               10 guage</t>
  </si>
  <si>
    <t>4"x4"               10 guage</t>
  </si>
  <si>
    <t>0.2 mm       (30 guage light)</t>
  </si>
  <si>
    <t>a08n</t>
  </si>
  <si>
    <r>
      <t>0.22 mm</t>
    </r>
    <r>
      <rPr>
        <sz val="14"/>
        <rFont val="Times New Roman"/>
        <family val="1"/>
      </rPr>
      <t xml:space="preserve">    </t>
    </r>
    <r>
      <rPr>
        <sz val="12"/>
        <rFont val="Times New Roman"/>
        <family val="1"/>
      </rPr>
      <t>(30 guage Medium</t>
    </r>
    <r>
      <rPr>
        <sz val="14"/>
        <rFont val="Times New Roman"/>
        <family val="1"/>
      </rPr>
      <t>)</t>
    </r>
  </si>
  <si>
    <t>0.24 mm      (30 guage Heavy)</t>
  </si>
  <si>
    <t>0.26 mm      (28 guage light)</t>
  </si>
  <si>
    <r>
      <t>0.28 mm</t>
    </r>
    <r>
      <rPr>
        <sz val="14"/>
        <rFont val="Times New Roman"/>
        <family val="1"/>
      </rPr>
      <t xml:space="preserve">     </t>
    </r>
    <r>
      <rPr>
        <sz val="12"/>
        <rFont val="Times New Roman"/>
        <family val="1"/>
      </rPr>
      <t>(28 guage Medium)</t>
    </r>
  </si>
  <si>
    <t>0.31 mm      (28 guage Heavy)</t>
  </si>
  <si>
    <t>0.35 mm      (26 guage light)</t>
  </si>
  <si>
    <t>0.38 mm      (26 guage Medium)</t>
  </si>
  <si>
    <r>
      <t>0.41 mm</t>
    </r>
    <r>
      <rPr>
        <sz val="14"/>
        <rFont val="Times New Roman"/>
        <family val="1"/>
      </rPr>
      <t xml:space="preserve">     </t>
    </r>
    <r>
      <rPr>
        <sz val="12"/>
        <rFont val="Times New Roman"/>
        <family val="1"/>
      </rPr>
      <t>(26 guage Heavy)</t>
    </r>
  </si>
  <si>
    <t>0.45 mm      (24 guage light)</t>
  </si>
  <si>
    <t>0.50 mm      (24 guage Medium)</t>
  </si>
  <si>
    <t>0.52 mm      (24 guage Heavy)</t>
  </si>
  <si>
    <t xml:space="preserve">0.75 mm   </t>
  </si>
  <si>
    <t>-v_ /+lug h:tfkftf</t>
  </si>
  <si>
    <r>
      <t xml:space="preserve"> -u_ UofNefgfOH8 sf]?u]6]8 h:tfkftf </t>
    </r>
    <r>
      <rPr>
        <b/>
        <sz val="14"/>
        <rFont val="Times New Roman"/>
        <family val="1"/>
      </rPr>
      <t>(CG I Sheet)</t>
    </r>
  </si>
  <si>
    <t>0.20 mm</t>
  </si>
  <si>
    <t>0.22 mm</t>
  </si>
  <si>
    <t>0.24 mm</t>
  </si>
  <si>
    <t>0.26 mm</t>
  </si>
  <si>
    <t>0.28 mm</t>
  </si>
  <si>
    <t>0.31 mm</t>
  </si>
  <si>
    <t>0.35 mm</t>
  </si>
  <si>
    <t>0.38 mm</t>
  </si>
  <si>
    <t>0.41 mm</t>
  </si>
  <si>
    <r>
      <t xml:space="preserve">ª_ $ lkm6 </t>
    </r>
    <r>
      <rPr>
        <b/>
        <sz val="14"/>
        <rFont val="Times New Roman"/>
        <family val="1"/>
      </rPr>
      <t xml:space="preserve">* </t>
    </r>
    <r>
      <rPr>
        <b/>
        <sz val="14"/>
        <rFont val="Preeti"/>
      </rPr>
      <t xml:space="preserve">* lkm6 sf] lh=cfO{= Kn]g l;6 </t>
    </r>
  </si>
  <si>
    <t>1.1 mm</t>
  </si>
  <si>
    <t>lk;</t>
  </si>
  <si>
    <t>0.90 mm</t>
  </si>
  <si>
    <t>0.80 mm</t>
  </si>
  <si>
    <t>0.75 mm</t>
  </si>
  <si>
    <t>0.70 mm</t>
  </si>
  <si>
    <t>0.62 mm</t>
  </si>
  <si>
    <t>0.55 mm</t>
  </si>
  <si>
    <t>0.50 mm</t>
  </si>
  <si>
    <t>0.48 mm</t>
  </si>
  <si>
    <t>0.45 mm</t>
  </si>
  <si>
    <t>0.40 mm</t>
  </si>
  <si>
    <t>0.37 mm</t>
  </si>
  <si>
    <t>0.30 mm</t>
  </si>
  <si>
    <r>
      <t xml:space="preserve">r_$ lkm6 </t>
    </r>
    <r>
      <rPr>
        <b/>
        <sz val="14"/>
        <rFont val="Times New Roman"/>
        <family val="1"/>
      </rPr>
      <t xml:space="preserve">* </t>
    </r>
    <r>
      <rPr>
        <b/>
        <sz val="14"/>
        <rFont val="Preeti"/>
      </rPr>
      <t xml:space="preserve">* lkm6 sf] /lËg Kn]g l;6 </t>
    </r>
  </si>
  <si>
    <t>GI EXPANDED METAL MESH</t>
  </si>
  <si>
    <r>
      <t xml:space="preserve">1.20 mm </t>
    </r>
    <r>
      <rPr>
        <sz val="12"/>
        <rFont val="Preeti"/>
      </rPr>
      <t xml:space="preserve">df]6fO{  / </t>
    </r>
    <r>
      <rPr>
        <sz val="12"/>
        <rFont val="Times New Roman"/>
        <family val="1"/>
      </rPr>
      <t>3'</t>
    </r>
    <r>
      <rPr>
        <sz val="12"/>
        <rFont val="Preeti"/>
      </rPr>
      <t xml:space="preserve"> rf}8fO{ ePsf] hfnL</t>
    </r>
  </si>
  <si>
    <t>/=ld=</t>
  </si>
  <si>
    <r>
      <t xml:space="preserve">1.20 mm </t>
    </r>
    <r>
      <rPr>
        <sz val="12"/>
        <rFont val="Preeti"/>
      </rPr>
      <t xml:space="preserve">df]6fO{  / </t>
    </r>
    <r>
      <rPr>
        <sz val="12"/>
        <rFont val="Times New Roman"/>
        <family val="1"/>
      </rPr>
      <t>4'</t>
    </r>
    <r>
      <rPr>
        <sz val="12"/>
        <rFont val="Preeti"/>
      </rPr>
      <t xml:space="preserve"> rf}8fO{ ePsf] hfnL</t>
    </r>
  </si>
  <si>
    <r>
      <t xml:space="preserve">1.00 mm </t>
    </r>
    <r>
      <rPr>
        <sz val="12"/>
        <rFont val="Preeti"/>
      </rPr>
      <t xml:space="preserve">df]6fO{  / </t>
    </r>
    <r>
      <rPr>
        <sz val="12"/>
        <rFont val="Times New Roman"/>
        <family val="1"/>
      </rPr>
      <t>3'</t>
    </r>
    <r>
      <rPr>
        <sz val="12"/>
        <rFont val="Preeti"/>
      </rPr>
      <t xml:space="preserve"> rf}8fO{ ePsf] hfnL</t>
    </r>
  </si>
  <si>
    <r>
      <t xml:space="preserve">1.00 mm </t>
    </r>
    <r>
      <rPr>
        <sz val="12"/>
        <rFont val="Preeti"/>
      </rPr>
      <t xml:space="preserve">df]6fO{  / </t>
    </r>
    <r>
      <rPr>
        <sz val="12"/>
        <rFont val="Times New Roman"/>
        <family val="1"/>
      </rPr>
      <t>4'</t>
    </r>
    <r>
      <rPr>
        <sz val="12"/>
        <rFont val="Preeti"/>
      </rPr>
      <t xml:space="preserve"> rf}8fO{ ePsf] hfnL</t>
    </r>
  </si>
  <si>
    <r>
      <t xml:space="preserve">0.90 mm </t>
    </r>
    <r>
      <rPr>
        <sz val="12"/>
        <rFont val="Preeti"/>
      </rPr>
      <t xml:space="preserve">df]6fO{  / </t>
    </r>
    <r>
      <rPr>
        <sz val="12"/>
        <rFont val="Times New Roman"/>
        <family val="1"/>
      </rPr>
      <t>3'</t>
    </r>
    <r>
      <rPr>
        <sz val="12"/>
        <rFont val="Preeti"/>
      </rPr>
      <t xml:space="preserve"> rf}8fO{ ePsf] hfnL</t>
    </r>
  </si>
  <si>
    <r>
      <t xml:space="preserve">0.90 mm </t>
    </r>
    <r>
      <rPr>
        <sz val="12"/>
        <rFont val="Preeti"/>
      </rPr>
      <t xml:space="preserve">df]6fO{  / </t>
    </r>
    <r>
      <rPr>
        <sz val="12"/>
        <rFont val="Times New Roman"/>
        <family val="1"/>
      </rPr>
      <t>4'</t>
    </r>
    <r>
      <rPr>
        <sz val="12"/>
        <rFont val="Preeti"/>
      </rPr>
      <t xml:space="preserve"> rf}8fO{ ePsf] hfnL</t>
    </r>
  </si>
  <si>
    <t xml:space="preserve"> UPVC Roofing Sheet Sunrise or Equivalient brand (3mm thick )</t>
  </si>
  <si>
    <t xml:space="preserve"> UPVC Roofing Sheet with PMMA coating &amp; Mesh ( Regular )</t>
  </si>
  <si>
    <t>j=ld=</t>
  </si>
  <si>
    <t xml:space="preserve"> UPVC Roofing Sheet with PMMA coating &amp; Mesh ( Tile )</t>
  </si>
  <si>
    <t xml:space="preserve"> Ridge cover Regular Profile 1.10 R.m.</t>
  </si>
  <si>
    <t xml:space="preserve"> Ridge cover Tile Profile 0.78 R.m.</t>
  </si>
  <si>
    <t xml:space="preserve">UPVC Clip </t>
  </si>
  <si>
    <t>self tapping screw 3"</t>
  </si>
  <si>
    <t>self tapping screw 2.5"</t>
  </si>
  <si>
    <t>self tapping screw 2"</t>
  </si>
  <si>
    <t>self tapping screw 1.5"</t>
  </si>
  <si>
    <t>PNd'lgod Kn]g l;6</t>
  </si>
  <si>
    <t xml:space="preserve"> -s_ @^ u]h </t>
  </si>
  <si>
    <t xml:space="preserve"> -v_ #) u]h </t>
  </si>
  <si>
    <r>
      <t xml:space="preserve">ljleGg k|sf/sf] hfnLx? </t>
    </r>
    <r>
      <rPr>
        <b/>
        <sz val="12"/>
        <rFont val="Times New Roman"/>
        <family val="1"/>
      </rPr>
      <t xml:space="preserve">(Netting) </t>
    </r>
  </si>
  <si>
    <r>
      <t xml:space="preserve"> -s_ dl;gf] vfnsf] </t>
    </r>
    <r>
      <rPr>
        <sz val="14"/>
        <rFont val="Times New Roman"/>
        <family val="1"/>
      </rPr>
      <t>Mosquito proof</t>
    </r>
    <r>
      <rPr>
        <sz val="14"/>
        <rFont val="Preeti"/>
      </rPr>
      <t xml:space="preserve"> hfnL</t>
    </r>
  </si>
  <si>
    <t>j=dL</t>
  </si>
  <si>
    <t>-v_ jfn'jf rfNg] hfnL</t>
  </si>
  <si>
    <t xml:space="preserve"> Æ</t>
  </si>
  <si>
    <r>
      <t xml:space="preserve">-u_ s'v'/] hfnL </t>
    </r>
    <r>
      <rPr>
        <sz val="12"/>
        <rFont val="Times New Roman"/>
        <family val="1"/>
      </rPr>
      <t>(Chicken wire mesh)</t>
    </r>
  </si>
  <si>
    <t xml:space="preserve">-3_ a|f; qml;Ë hfnL </t>
  </si>
  <si>
    <r>
      <t xml:space="preserve"> 8= :6Ln hfnL -</t>
    </r>
    <r>
      <rPr>
        <sz val="14"/>
        <rFont val="Times New Roman"/>
        <family val="1"/>
      </rPr>
      <t>crossing )</t>
    </r>
  </si>
  <si>
    <r>
      <t xml:space="preserve">  r dl;gf] vfnsf] </t>
    </r>
    <r>
      <rPr>
        <sz val="14"/>
        <rFont val="Times New Roman"/>
        <family val="1"/>
      </rPr>
      <t>steel Mosquito proof</t>
    </r>
    <r>
      <rPr>
        <sz val="14"/>
        <rFont val="Preeti"/>
      </rPr>
      <t xml:space="preserve"> hfnL</t>
    </r>
  </si>
  <si>
    <t>kmnfdaf6 lgld{t ;fdfgx?</t>
  </si>
  <si>
    <t>a</t>
  </si>
  <si>
    <r>
      <rPr>
        <sz val="10"/>
        <rFont val="Preeti"/>
      </rPr>
      <t xml:space="preserve"> </t>
    </r>
    <r>
      <rPr>
        <sz val="10"/>
        <rFont val="Times New Roman"/>
        <family val="1"/>
      </rPr>
      <t xml:space="preserve">M.S. Grill </t>
    </r>
    <r>
      <rPr>
        <sz val="10"/>
        <rFont val="Preeti"/>
      </rPr>
      <t xml:space="preserve">agfO{   h8fg ug]{ sfd </t>
    </r>
  </si>
  <si>
    <t xml:space="preserve">s]=hL  </t>
  </si>
  <si>
    <t>b</t>
  </si>
  <si>
    <r>
      <t> </t>
    </r>
    <r>
      <rPr>
        <sz val="12"/>
        <rFont val="Preeti"/>
      </rPr>
      <t>sf]NofK;Lan u]6 agfO{ h8fg ug]{</t>
    </r>
  </si>
  <si>
    <t>c</t>
  </si>
  <si>
    <t xml:space="preserve"> !^–!* u]hsf] kmnfd] /f]lnË ;6/ agfO{ h8fg ug]{ </t>
  </si>
  <si>
    <t>d</t>
  </si>
  <si>
    <r>
      <t xml:space="preserve"> </t>
    </r>
    <r>
      <rPr>
        <sz val="12"/>
        <rFont val="Preeti"/>
      </rPr>
      <t xml:space="preserve">kmnfd] /f]lnË ;6/ !^–!* u]h h8fg ;lxt :6«Lk ;6/ Kjfn ePsf] </t>
    </r>
  </si>
  <si>
    <t>e</t>
  </si>
  <si>
    <t xml:space="preserve"> kmnfd] /f]lnË ;6/ 808L k|of]u u/L agfOsf] ;fy} h8fg ug]{ ;d]t</t>
  </si>
  <si>
    <t>f</t>
  </si>
  <si>
    <r>
      <rPr>
        <sz val="12"/>
        <rFont val="Preeti"/>
      </rPr>
      <t xml:space="preserve"> !^ u]h kftfaf6 sDkfp08 jfnsf] u]6 agfO{ h8fg ug]{ -%) </t>
    </r>
    <r>
      <rPr>
        <sz val="12"/>
        <rFont val="Times New Roman"/>
        <family val="1"/>
      </rPr>
      <t xml:space="preserve">x </t>
    </r>
    <r>
      <rPr>
        <sz val="12"/>
        <rFont val="Preeti"/>
      </rPr>
      <t>%)</t>
    </r>
    <r>
      <rPr>
        <sz val="12"/>
        <rFont val="Times New Roman"/>
        <family val="1"/>
      </rPr>
      <t xml:space="preserve">x </t>
    </r>
    <r>
      <rPr>
        <sz val="12"/>
        <rFont val="Preeti"/>
      </rPr>
      <t>%</t>
    </r>
    <r>
      <rPr>
        <sz val="12"/>
        <rFont val="Times New Roman"/>
        <family val="1"/>
      </rPr>
      <t xml:space="preserve"> mm)</t>
    </r>
    <r>
      <rPr>
        <sz val="12"/>
        <rFont val="Preeti"/>
      </rPr>
      <t xml:space="preserve"> sf] k|m]d ;d]t_</t>
    </r>
  </si>
  <si>
    <t>g</t>
  </si>
  <si>
    <r>
      <rPr>
        <sz val="12"/>
        <rFont val="Preeti"/>
      </rPr>
      <t xml:space="preserve"> #æ–$æ Jof;sf]</t>
    </r>
    <r>
      <rPr>
        <sz val="12"/>
        <rFont val="Times New Roman"/>
        <family val="1"/>
      </rPr>
      <t xml:space="preserve"> Iron Black Pipe</t>
    </r>
    <r>
      <rPr>
        <sz val="12"/>
        <rFont val="Preeti"/>
      </rPr>
      <t xml:space="preserve">df PËn / kl§ /fvL  v'8lsnf ;lxtsf] </t>
    </r>
    <r>
      <rPr>
        <b/>
        <sz val="12"/>
        <rFont val="Preeti"/>
      </rPr>
      <t>3'Dg] e¥ofË</t>
    </r>
    <r>
      <rPr>
        <sz val="12"/>
        <rFont val="Preeti"/>
      </rPr>
      <t xml:space="preserve"> </t>
    </r>
    <r>
      <rPr>
        <sz val="12"/>
        <rFont val="Times New Roman"/>
        <family val="1"/>
      </rPr>
      <t>(Spiral Staircase)</t>
    </r>
    <r>
      <rPr>
        <sz val="12"/>
        <rFont val="Preeti"/>
      </rPr>
      <t xml:space="preserve">tof/ u/L h8fg ;d]t -e¥ofªsf] gfkL ubf{ </t>
    </r>
    <r>
      <rPr>
        <sz val="12"/>
        <rFont val="Times New Roman"/>
        <family val="1"/>
      </rPr>
      <t>floor to floor height</t>
    </r>
    <r>
      <rPr>
        <sz val="12"/>
        <rFont val="Preeti"/>
      </rPr>
      <t xml:space="preserve"> lng]_</t>
    </r>
  </si>
  <si>
    <t>h</t>
  </si>
  <si>
    <r>
      <rPr>
        <sz val="12"/>
        <rFont val="Preeti"/>
      </rPr>
      <t xml:space="preserve"> </t>
    </r>
    <r>
      <rPr>
        <sz val="14"/>
        <rFont val="Preeti"/>
      </rPr>
      <t>kmnfd] ;fdfu|Lsf] km]la|a]zg tyf h8fg sfo{</t>
    </r>
  </si>
  <si>
    <t>i</t>
  </si>
  <si>
    <t xml:space="preserve"> All type of general MS structural works</t>
  </si>
  <si>
    <t>j</t>
  </si>
  <si>
    <t xml:space="preserve"> Truss &amp; roofing works Plain sheet 26 gauge</t>
  </si>
  <si>
    <t>k</t>
  </si>
  <si>
    <t xml:space="preserve"> Truss &amp; roofing works colour sheet 26 gauge</t>
  </si>
  <si>
    <t>l</t>
  </si>
  <si>
    <t xml:space="preserve"> Black Pipe Tubular Truss fitting &amp; fixing work</t>
  </si>
  <si>
    <t>m</t>
  </si>
  <si>
    <t xml:space="preserve"> Mild Steel Props for Concreting 2" dia 3.5 mm thick 3.5 m- 4.0 m length</t>
  </si>
  <si>
    <t>n</t>
  </si>
  <si>
    <t>Steel Structural (Light guage ) frame work for building ( as 90mm X 38mm wide SS C C-channel , 0.55mm thick , weight per square feet 2 kg with   fabrication rebet,screw erection fitting and essembly charges ) all  complete work Panchakanya or equivalent company</t>
  </si>
  <si>
    <t xml:space="preserve">j=lkm= </t>
  </si>
  <si>
    <r>
      <t>Glass</t>
    </r>
    <r>
      <rPr>
        <b/>
        <sz val="14"/>
        <rFont val="Preeti"/>
      </rPr>
      <t xml:space="preserve"> ;L;f </t>
    </r>
  </si>
  <si>
    <r>
      <t xml:space="preserve">Plain </t>
    </r>
    <r>
      <rPr>
        <b/>
        <sz val="14"/>
        <rFont val="Preeti"/>
      </rPr>
      <t>;fbf -;]tf]_</t>
    </r>
  </si>
  <si>
    <t xml:space="preserve"> -s_ # dL=dL= </t>
  </si>
  <si>
    <t xml:space="preserve"> -v_ #=% dL=dL= </t>
  </si>
  <si>
    <t xml:space="preserve"> -u_ $ dL=dL=</t>
  </si>
  <si>
    <t xml:space="preserve"> -3_ % dL=dL=   Æ        </t>
  </si>
  <si>
    <t xml:space="preserve"> -ª_ ^ dL=dL=   Æ  </t>
  </si>
  <si>
    <t xml:space="preserve"> -r_ ८ dL=dL=   Æ  </t>
  </si>
  <si>
    <r>
      <t>Printed Glass (</t>
    </r>
    <r>
      <rPr>
        <b/>
        <sz val="14"/>
        <rFont val="Preeti"/>
      </rPr>
      <t>a'§]bf/ l;;f</t>
    </r>
    <r>
      <rPr>
        <b/>
        <sz val="14"/>
        <rFont val="Times New Roman"/>
        <family val="1"/>
      </rPr>
      <t>)</t>
    </r>
    <r>
      <rPr>
        <b/>
        <sz val="14"/>
        <rFont val="Preeti"/>
      </rPr>
      <t xml:space="preserve"> </t>
    </r>
  </si>
  <si>
    <t xml:space="preserve"> -v_ $ dL=dL   Æ      Æ </t>
  </si>
  <si>
    <t>Poly Fibre Glass</t>
  </si>
  <si>
    <t xml:space="preserve"> -s_ ^ dL=dL= </t>
  </si>
  <si>
    <t>Black Color Glass</t>
  </si>
  <si>
    <t xml:space="preserve">-s_ # dL=dL= </t>
  </si>
  <si>
    <t xml:space="preserve">-v_ $ dL=dL= </t>
  </si>
  <si>
    <t xml:space="preserve">-u_ % dL=dL=   </t>
  </si>
  <si>
    <t xml:space="preserve">-3_ ^ dL=dL=   </t>
  </si>
  <si>
    <t xml:space="preserve">-ª_ * dL=dL= </t>
  </si>
  <si>
    <t xml:space="preserve">-r_ !) dL=dL   </t>
  </si>
  <si>
    <t xml:space="preserve">-5_ !@ dL=dL    </t>
  </si>
  <si>
    <t xml:space="preserve"> -s_ % ld=ld afSnf] </t>
  </si>
  <si>
    <r>
      <t xml:space="preserve">5fgfdf k|of]u ul/g] a'§]bf/ P]gf </t>
    </r>
    <r>
      <rPr>
        <b/>
        <sz val="12"/>
        <rFont val="Times New Roman"/>
        <family val="1"/>
      </rPr>
      <t>Itching</t>
    </r>
    <r>
      <rPr>
        <b/>
        <sz val="14"/>
        <rFont val="Preeti"/>
      </rPr>
      <t xml:space="preserve"> </t>
    </r>
    <r>
      <rPr>
        <b/>
        <sz val="12"/>
        <rFont val="Times New Roman"/>
        <family val="1"/>
      </rPr>
      <t>Glass with simple shade and texture</t>
    </r>
  </si>
  <si>
    <t xml:space="preserve"> -s_ $ dL=dL= afSnf] </t>
  </si>
  <si>
    <t xml:space="preserve">j=ld= </t>
  </si>
  <si>
    <t xml:space="preserve"> % dL=dL+ df]6f]</t>
  </si>
  <si>
    <t>Corrugated/Plain Fiber Glass Sheet</t>
  </si>
  <si>
    <t xml:space="preserve"> -s_  )=* dL= dL= df]6f] Kn]g</t>
  </si>
  <si>
    <t xml:space="preserve">      )=* dL= dL= df]6f] sf]/f]u]6]8</t>
  </si>
  <si>
    <t xml:space="preserve"> -v_ !=@ dL=dL= df]6f] Kn]g</t>
  </si>
  <si>
    <t xml:space="preserve">  Æ</t>
  </si>
  <si>
    <t xml:space="preserve">      !=@ dL=dL= df]6f] sf]/f]u]6]8</t>
  </si>
  <si>
    <t xml:space="preserve"> -u_ @ dL=dL= df]6f] Kn]g</t>
  </si>
  <si>
    <t xml:space="preserve">     @ dL=dL= df]6f] sf]/f]u]6]8</t>
  </si>
  <si>
    <t xml:space="preserve"> -3_ # dL= dL=  df]6f] Kn]g</t>
  </si>
  <si>
    <t xml:space="preserve">     # dL= dL=  df]6f] sf]/f]u]6]8</t>
  </si>
  <si>
    <r>
      <t xml:space="preserve"> -ª_ </t>
    </r>
    <r>
      <rPr>
        <sz val="12"/>
        <rFont val="Times New Roman"/>
        <family val="1"/>
      </rPr>
      <t xml:space="preserve">Fiber Glass </t>
    </r>
    <r>
      <rPr>
        <sz val="12"/>
        <rFont val="Preeti"/>
      </rPr>
      <t xml:space="preserve">5fgfsf] nflu </t>
    </r>
    <r>
      <rPr>
        <sz val="12"/>
        <rFont val="Times New Roman"/>
        <family val="1"/>
      </rPr>
      <t>Alumunium strip (25 mm x 1.5 mm)</t>
    </r>
  </si>
  <si>
    <t>Rm</t>
  </si>
  <si>
    <r>
      <t xml:space="preserve"> -r_ </t>
    </r>
    <r>
      <rPr>
        <sz val="12"/>
        <rFont val="Times New Roman"/>
        <family val="1"/>
      </rPr>
      <t xml:space="preserve">Fiber Glass </t>
    </r>
    <r>
      <rPr>
        <sz val="12"/>
        <rFont val="Preeti"/>
      </rPr>
      <t xml:space="preserve">5fgfsf] nflu </t>
    </r>
    <r>
      <rPr>
        <sz val="12"/>
        <rFont val="Times New Roman"/>
        <family val="1"/>
      </rPr>
      <t>Ribet nut</t>
    </r>
  </si>
  <si>
    <t>no.</t>
  </si>
  <si>
    <r>
      <t>em\ofn 9f]sfdf nfUg]</t>
    </r>
    <r>
      <rPr>
        <b/>
        <sz val="14"/>
        <rFont val="Times New Roman"/>
        <family val="1"/>
      </rPr>
      <t xml:space="preserve"> Fixture </t>
    </r>
    <r>
      <rPr>
        <b/>
        <sz val="14"/>
        <rFont val="Preeti"/>
      </rPr>
      <t>x?</t>
    </r>
  </si>
  <si>
    <r>
      <t>Iron</t>
    </r>
    <r>
      <rPr>
        <b/>
        <sz val="14"/>
        <rFont val="Preeti"/>
      </rPr>
      <t xml:space="preserve"> af6 ag]sf </t>
    </r>
  </si>
  <si>
    <r>
      <t>Hinge (</t>
    </r>
    <r>
      <rPr>
        <b/>
        <sz val="12"/>
        <rFont val="Preeti"/>
      </rPr>
      <t>sAhf</t>
    </r>
    <r>
      <rPr>
        <b/>
        <sz val="12"/>
        <rFont val="Times New Roman"/>
        <family val="1"/>
      </rPr>
      <t>)</t>
    </r>
  </si>
  <si>
    <t xml:space="preserve"> -s_ #Æ  ;fOh </t>
  </si>
  <si>
    <t xml:space="preserve"> -v_ $Æ ;fOh </t>
  </si>
  <si>
    <t xml:space="preserve"> -u_ %Æ ;fOh </t>
  </si>
  <si>
    <t xml:space="preserve"> -3_ ^Æ ;fOh </t>
  </si>
  <si>
    <t>Locking Set (L-drop)</t>
  </si>
  <si>
    <t>300 mm</t>
  </si>
  <si>
    <t>225 mm</t>
  </si>
  <si>
    <t>150 mm</t>
  </si>
  <si>
    <r>
      <t>Aluminum</t>
    </r>
    <r>
      <rPr>
        <b/>
        <sz val="14"/>
        <rFont val="Preeti"/>
      </rPr>
      <t xml:space="preserve"> af6 ag]sf </t>
    </r>
  </si>
  <si>
    <r>
      <t xml:space="preserve">Towerbolt </t>
    </r>
    <r>
      <rPr>
        <b/>
        <sz val="12"/>
        <rFont val="Preeti"/>
      </rPr>
      <t>-5]:sLgL_</t>
    </r>
  </si>
  <si>
    <t xml:space="preserve"> -s_ #Æ  nfdf] </t>
  </si>
  <si>
    <t xml:space="preserve"> -v_ $Æ  nfdf] </t>
  </si>
  <si>
    <t xml:space="preserve"> -u_ ^Æ   nfdf]   </t>
  </si>
  <si>
    <t xml:space="preserve"> -3_ *Æ  nfdf]  </t>
  </si>
  <si>
    <t xml:space="preserve"> -ª_ !)Æ nfdf]  </t>
  </si>
  <si>
    <t xml:space="preserve"> -r_ !@Æ nfdf] </t>
  </si>
  <si>
    <r>
      <t>Handle (</t>
    </r>
    <r>
      <rPr>
        <b/>
        <sz val="12"/>
        <rFont val="Preeti"/>
      </rPr>
      <t>xtsn</t>
    </r>
    <r>
      <rPr>
        <b/>
        <sz val="12"/>
        <rFont val="Times New Roman"/>
        <family val="1"/>
      </rPr>
      <t>)</t>
    </r>
  </si>
  <si>
    <t xml:space="preserve">Ordinary </t>
  </si>
  <si>
    <t>Special</t>
  </si>
  <si>
    <r>
      <t>Brass</t>
    </r>
    <r>
      <rPr>
        <b/>
        <sz val="14"/>
        <rFont val="Preeti"/>
      </rPr>
      <t xml:space="preserve"> af6 ag]sf </t>
    </r>
  </si>
  <si>
    <r>
      <t xml:space="preserve">2"× </t>
    </r>
    <r>
      <rPr>
        <vertAlign val="superscript"/>
        <sz val="12"/>
        <rFont val="Times New Roman"/>
        <family val="1"/>
      </rPr>
      <t>1</t>
    </r>
    <r>
      <rPr>
        <sz val="12"/>
        <rFont val="Times New Roman"/>
        <family val="1"/>
      </rPr>
      <t>/</t>
    </r>
    <r>
      <rPr>
        <vertAlign val="subscript"/>
        <sz val="12"/>
        <rFont val="Times New Roman"/>
        <family val="1"/>
      </rPr>
      <t xml:space="preserve">2 </t>
    </r>
    <r>
      <rPr>
        <vertAlign val="superscript"/>
        <sz val="12"/>
        <rFont val="Times New Roman"/>
        <family val="1"/>
      </rPr>
      <t xml:space="preserve">" </t>
    </r>
  </si>
  <si>
    <r>
      <t>2</t>
    </r>
    <r>
      <rPr>
        <vertAlign val="superscript"/>
        <sz val="12"/>
        <rFont val="Times New Roman"/>
        <family val="1"/>
      </rPr>
      <t>1</t>
    </r>
    <r>
      <rPr>
        <sz val="12"/>
        <rFont val="Times New Roman"/>
        <family val="1"/>
      </rPr>
      <t>/</t>
    </r>
    <r>
      <rPr>
        <vertAlign val="subscript"/>
        <sz val="12"/>
        <rFont val="Times New Roman"/>
        <family val="1"/>
      </rPr>
      <t>2</t>
    </r>
    <r>
      <rPr>
        <sz val="12"/>
        <rFont val="Times New Roman"/>
        <family val="1"/>
      </rPr>
      <t>×</t>
    </r>
    <r>
      <rPr>
        <vertAlign val="superscript"/>
        <sz val="12"/>
        <rFont val="Times New Roman"/>
        <family val="1"/>
      </rPr>
      <t>3</t>
    </r>
    <r>
      <rPr>
        <sz val="12"/>
        <rFont val="Times New Roman"/>
        <family val="1"/>
      </rPr>
      <t>/</t>
    </r>
    <r>
      <rPr>
        <vertAlign val="subscript"/>
        <sz val="12"/>
        <rFont val="Times New Roman"/>
        <family val="1"/>
      </rPr>
      <t>4</t>
    </r>
    <r>
      <rPr>
        <vertAlign val="superscript"/>
        <sz val="12"/>
        <rFont val="Times New Roman"/>
        <family val="1"/>
      </rPr>
      <t>"</t>
    </r>
  </si>
  <si>
    <r>
      <t xml:space="preserve">3" × </t>
    </r>
    <r>
      <rPr>
        <vertAlign val="superscript"/>
        <sz val="12"/>
        <rFont val="Times New Roman"/>
        <family val="1"/>
      </rPr>
      <t>3</t>
    </r>
    <r>
      <rPr>
        <sz val="12"/>
        <rFont val="Times New Roman"/>
        <family val="1"/>
      </rPr>
      <t>/</t>
    </r>
    <r>
      <rPr>
        <vertAlign val="subscript"/>
        <sz val="12"/>
        <rFont val="Times New Roman"/>
        <family val="1"/>
      </rPr>
      <t xml:space="preserve">4 </t>
    </r>
    <r>
      <rPr>
        <vertAlign val="superscript"/>
        <sz val="12"/>
        <rFont val="Times New Roman"/>
        <family val="1"/>
      </rPr>
      <t>"</t>
    </r>
  </si>
  <si>
    <r>
      <t>2" ×</t>
    </r>
    <r>
      <rPr>
        <vertAlign val="superscript"/>
        <sz val="12"/>
        <rFont val="Times New Roman"/>
        <family val="1"/>
      </rPr>
      <t>3</t>
    </r>
    <r>
      <rPr>
        <sz val="12"/>
        <rFont val="Times New Roman"/>
        <family val="1"/>
      </rPr>
      <t>/</t>
    </r>
    <r>
      <rPr>
        <vertAlign val="subscript"/>
        <sz val="12"/>
        <rFont val="Times New Roman"/>
        <family val="1"/>
      </rPr>
      <t>4</t>
    </r>
    <r>
      <rPr>
        <vertAlign val="superscript"/>
        <sz val="12"/>
        <rFont val="Times New Roman"/>
        <family val="1"/>
      </rPr>
      <t>"</t>
    </r>
  </si>
  <si>
    <r>
      <t>2</t>
    </r>
    <r>
      <rPr>
        <vertAlign val="superscript"/>
        <sz val="12"/>
        <rFont val="Times New Roman"/>
        <family val="1"/>
      </rPr>
      <t>1</t>
    </r>
    <r>
      <rPr>
        <sz val="12"/>
        <rFont val="Times New Roman"/>
        <family val="1"/>
      </rPr>
      <t>/</t>
    </r>
    <r>
      <rPr>
        <vertAlign val="subscript"/>
        <sz val="12"/>
        <rFont val="Times New Roman"/>
        <family val="1"/>
      </rPr>
      <t>2</t>
    </r>
    <r>
      <rPr>
        <sz val="12"/>
        <rFont val="Times New Roman"/>
        <family val="1"/>
      </rPr>
      <t>"×</t>
    </r>
    <r>
      <rPr>
        <vertAlign val="superscript"/>
        <sz val="12"/>
        <rFont val="Times New Roman"/>
        <family val="1"/>
      </rPr>
      <t>3</t>
    </r>
    <r>
      <rPr>
        <sz val="12"/>
        <rFont val="Times New Roman"/>
        <family val="1"/>
      </rPr>
      <t>/</t>
    </r>
    <r>
      <rPr>
        <vertAlign val="subscript"/>
        <sz val="12"/>
        <rFont val="Times New Roman"/>
        <family val="1"/>
      </rPr>
      <t>4</t>
    </r>
    <r>
      <rPr>
        <vertAlign val="superscript"/>
        <sz val="12"/>
        <rFont val="Times New Roman"/>
        <family val="1"/>
      </rPr>
      <t>"</t>
    </r>
  </si>
  <si>
    <r>
      <t>3"×</t>
    </r>
    <r>
      <rPr>
        <vertAlign val="superscript"/>
        <sz val="12"/>
        <rFont val="Times New Roman"/>
        <family val="1"/>
      </rPr>
      <t>3</t>
    </r>
    <r>
      <rPr>
        <sz val="12"/>
        <rFont val="Times New Roman"/>
        <family val="1"/>
      </rPr>
      <t>/</t>
    </r>
    <r>
      <rPr>
        <vertAlign val="subscript"/>
        <sz val="12"/>
        <rFont val="Times New Roman"/>
        <family val="1"/>
      </rPr>
      <t>4</t>
    </r>
    <r>
      <rPr>
        <sz val="12"/>
        <rFont val="Times New Roman"/>
        <family val="1"/>
      </rPr>
      <t>"</t>
    </r>
  </si>
  <si>
    <t>3"×1"</t>
  </si>
  <si>
    <t>4"×1"</t>
  </si>
  <si>
    <t>5"×1"</t>
  </si>
  <si>
    <t>6"×1"</t>
  </si>
  <si>
    <t>6" Brass handle</t>
  </si>
  <si>
    <t>8" Brass handle</t>
  </si>
  <si>
    <t>10" Brass handle</t>
  </si>
  <si>
    <t>Brass 5"</t>
  </si>
  <si>
    <t>Brass 6"</t>
  </si>
  <si>
    <t xml:space="preserve"> -s_ *Æ  nfdf]  </t>
  </si>
  <si>
    <t xml:space="preserve"> -v_ !)Æ nfdf]  </t>
  </si>
  <si>
    <t xml:space="preserve"> -u_ !@Æ nfdf] </t>
  </si>
  <si>
    <t>Special Fittings</t>
  </si>
  <si>
    <t>Pn 8«k M–</t>
  </si>
  <si>
    <t>*Æ nfdf] ============</t>
  </si>
  <si>
    <t>!)Æ nfdf] ===========</t>
  </si>
  <si>
    <t>!@Æ nfdf] ===========</t>
  </si>
  <si>
    <t>x\of08n M –</t>
  </si>
  <si>
    <t>*Æ nfdf] ===========</t>
  </si>
  <si>
    <t>6fj/ af]N6 M –</t>
  </si>
  <si>
    <t>^Æ nfdf] ============</t>
  </si>
  <si>
    <t>8an sn/  -uf]N8 l;Ne/÷ANofs l;Ne/_</t>
  </si>
  <si>
    <t>Mortice Lock</t>
  </si>
  <si>
    <t>Ordinary</t>
  </si>
  <si>
    <t>Chinese</t>
  </si>
  <si>
    <t>Indian Godrej Company</t>
  </si>
  <si>
    <t>Brass</t>
  </si>
  <si>
    <t>Door Spring (Door Closer)</t>
  </si>
  <si>
    <t>hydraulic</t>
  </si>
  <si>
    <t>Other Door/Windows fixtures</t>
  </si>
  <si>
    <t>Window I-hook</t>
  </si>
  <si>
    <t>Gate Hook</t>
  </si>
  <si>
    <t>4" Gate hook</t>
  </si>
  <si>
    <t>5" Gate hook</t>
  </si>
  <si>
    <t>6" Gate hook</t>
  </si>
  <si>
    <t>Brass Gate hook</t>
  </si>
  <si>
    <t>Door stopper</t>
  </si>
  <si>
    <t>Diamond</t>
  </si>
  <si>
    <t>Butterfly</t>
  </si>
  <si>
    <t>Bell catch 2" size</t>
  </si>
  <si>
    <t>C.P. handle</t>
  </si>
  <si>
    <t xml:space="preserve">Power coated  handle </t>
  </si>
  <si>
    <t>Brass coated handle</t>
  </si>
  <si>
    <t>Door stopper, single brass stopper</t>
  </si>
  <si>
    <t>;]6</t>
  </si>
  <si>
    <t>Door stopper double brass stopper</t>
  </si>
  <si>
    <t>lalaw ;fdfu|Lx?</t>
  </si>
  <si>
    <t>Hold fast different sizes (7 nos./Kg.)</t>
  </si>
  <si>
    <t>Nails (different sizes)</t>
  </si>
  <si>
    <t>;fnsf sf7sf] vfwfGg /fVg] k'/fgf tVtf-k'gM k|of]u x'g]_</t>
  </si>
  <si>
    <t>sjf8L kmnfd] ;fdfgx?-jGr/f],3g,l5gf cflb kmnfd] ;fdfg_</t>
  </si>
  <si>
    <t>k|of]u ug{ g;lsg] k'/fgf d];Lg-6fOk/fO6/, 8|LnLª d];Lg,8|LnLª lj6_</t>
  </si>
  <si>
    <t xml:space="preserve">Nut and Bolts </t>
  </si>
  <si>
    <t>Nut and Bolts (different sizes)</t>
  </si>
  <si>
    <r>
      <t xml:space="preserve">Sandpaper </t>
    </r>
    <r>
      <rPr>
        <sz val="12"/>
        <rFont val="Preeti"/>
      </rPr>
      <t>-vfU;L_</t>
    </r>
  </si>
  <si>
    <t>ljleGg ;fO{hs]f h]–x's, o'–x's</t>
  </si>
  <si>
    <t xml:space="preserve">s]hL </t>
  </si>
  <si>
    <t xml:space="preserve"> @Æ ;fOh ?lkmË g]N; </t>
  </si>
  <si>
    <t>#Æ ;fOh ?lkmË g]N;</t>
  </si>
  <si>
    <t>Screw  Brass</t>
  </si>
  <si>
    <t>20mm</t>
  </si>
  <si>
    <t>25mm</t>
  </si>
  <si>
    <t>35mm</t>
  </si>
  <si>
    <t>50mm</t>
  </si>
  <si>
    <t>75mm</t>
  </si>
  <si>
    <t>Screw  Steel</t>
  </si>
  <si>
    <r>
      <t xml:space="preserve"> </t>
    </r>
    <r>
      <rPr>
        <sz val="14"/>
        <rFont val="Preeti"/>
      </rPr>
      <t xml:space="preserve">lj6'dLg jf;/ </t>
    </r>
  </si>
  <si>
    <r>
      <t xml:space="preserve"> </t>
    </r>
    <r>
      <rPr>
        <sz val="12"/>
        <rFont val="Times New Roman"/>
        <family val="1"/>
      </rPr>
      <t xml:space="preserve">Roofing  bitumen </t>
    </r>
    <r>
      <rPr>
        <sz val="14"/>
        <rFont val="Preeti"/>
      </rPr>
      <t>-?lkmË cnsqf_</t>
    </r>
  </si>
  <si>
    <r>
      <t xml:space="preserve"> </t>
    </r>
    <r>
      <rPr>
        <sz val="14"/>
        <rFont val="Preeti"/>
      </rPr>
      <t>%)) u]h Knfli6s l;6</t>
    </r>
  </si>
  <si>
    <t>j=dL=</t>
  </si>
  <si>
    <r>
      <t xml:space="preserve"> </t>
    </r>
    <r>
      <rPr>
        <sz val="12"/>
        <rFont val="Times New Roman"/>
        <family val="1"/>
      </rPr>
      <t xml:space="preserve">ISI Mark Trafelt  </t>
    </r>
    <r>
      <rPr>
        <sz val="14"/>
        <rFont val="Preeti"/>
      </rPr>
      <t xml:space="preserve">-@)dL= </t>
    </r>
    <r>
      <rPr>
        <sz val="14"/>
        <rFont val="Times New Roman"/>
        <family val="1"/>
      </rPr>
      <t>×</t>
    </r>
    <r>
      <rPr>
        <sz val="14"/>
        <rFont val="Preeti"/>
      </rPr>
      <t xml:space="preserve"> !dL=_</t>
    </r>
  </si>
  <si>
    <t>/f]n</t>
  </si>
  <si>
    <r>
      <t xml:space="preserve"> </t>
    </r>
    <r>
      <rPr>
        <sz val="12"/>
        <rFont val="Times New Roman"/>
        <family val="1"/>
      </rPr>
      <t xml:space="preserve">Plasticfelt  </t>
    </r>
    <r>
      <rPr>
        <sz val="14"/>
        <rFont val="Preeti"/>
      </rPr>
      <t xml:space="preserve">-@)dL= </t>
    </r>
    <r>
      <rPr>
        <sz val="14"/>
        <rFont val="Times New Roman"/>
        <family val="1"/>
      </rPr>
      <t>×</t>
    </r>
    <r>
      <rPr>
        <sz val="14"/>
        <rFont val="Preeti"/>
      </rPr>
      <t xml:space="preserve"> !dL=_</t>
    </r>
  </si>
  <si>
    <t>!*–@) lkm6 nfdf] afF;</t>
  </si>
  <si>
    <t>d}g kfln;</t>
  </si>
  <si>
    <t>s]=lh=</t>
  </si>
  <si>
    <t>cShflns Pl;8</t>
  </si>
  <si>
    <t>h'6 jf kf]lnlygsf] vfnL af]/f</t>
  </si>
  <si>
    <t xml:space="preserve">uf]6f  </t>
  </si>
  <si>
    <t>Dff6f] -9'jflg afx]s _</t>
  </si>
  <si>
    <r>
      <t>;au]|8df /fVg] df6f]-</t>
    </r>
    <r>
      <rPr>
        <sz val="12"/>
        <rFont val="Times New Roman"/>
        <family val="1"/>
      </rPr>
      <t>In Capping layer Granular soil</t>
    </r>
    <r>
      <rPr>
        <sz val="12"/>
        <rFont val="Preeti"/>
      </rPr>
      <t>_</t>
    </r>
  </si>
  <si>
    <t>e';</t>
  </si>
  <si>
    <t>uf]j/</t>
  </si>
  <si>
    <r>
      <t>Staircase</t>
    </r>
    <r>
      <rPr>
        <sz val="12"/>
        <rFont val="Preeti"/>
      </rPr>
      <t xml:space="preserve"> sf] </t>
    </r>
    <r>
      <rPr>
        <sz val="12"/>
        <rFont val="Times New Roman"/>
        <family val="1"/>
      </rPr>
      <t>3/4" x 3/4" square pipe</t>
    </r>
    <r>
      <rPr>
        <sz val="12"/>
        <rFont val="Preeti"/>
      </rPr>
      <t xml:space="preserve"> df nufpg] </t>
    </r>
    <r>
      <rPr>
        <sz val="12"/>
        <rFont val="Times New Roman"/>
        <family val="1"/>
      </rPr>
      <t>Brass cap</t>
    </r>
  </si>
  <si>
    <r>
      <t>Staircase</t>
    </r>
    <r>
      <rPr>
        <sz val="12"/>
        <rFont val="Preeti"/>
      </rPr>
      <t xml:space="preserve"> sf] </t>
    </r>
    <r>
      <rPr>
        <sz val="12"/>
        <rFont val="Times New Roman"/>
        <family val="1"/>
      </rPr>
      <t>1" x 1" square pipe</t>
    </r>
    <r>
      <rPr>
        <sz val="12"/>
        <rFont val="Preeti"/>
      </rPr>
      <t xml:space="preserve"> df nufpg] </t>
    </r>
    <r>
      <rPr>
        <sz val="12"/>
        <rFont val="Times New Roman"/>
        <family val="1"/>
      </rPr>
      <t>Brass cap</t>
    </r>
  </si>
  <si>
    <r>
      <t xml:space="preserve">Tarpoline sheet </t>
    </r>
    <r>
      <rPr>
        <sz val="14"/>
        <rFont val="Preeti"/>
      </rPr>
      <t>-tf/kf]lng l;6_</t>
    </r>
  </si>
  <si>
    <r>
      <t xml:space="preserve">Water </t>
    </r>
    <r>
      <rPr>
        <sz val="12"/>
        <rFont val="Preeti"/>
      </rPr>
      <t>-kfgL_</t>
    </r>
  </si>
  <si>
    <t># ls=dL= ;Dd sf] b'/Ldf</t>
  </si>
  <si>
    <t>ln6/</t>
  </si>
  <si>
    <t># ls=dL= b]lv dfyLsf] b'/Ldf</t>
  </si>
  <si>
    <r>
      <t>:6]gn]; :6Ln kfOk  -</t>
    </r>
    <r>
      <rPr>
        <b/>
        <sz val="12"/>
        <rFont val="Fontasy Roman Himali"/>
      </rPr>
      <t>257/</t>
    </r>
    <r>
      <rPr>
        <b/>
        <sz val="12"/>
        <rFont val="Times New Roman"/>
        <family val="1"/>
      </rPr>
      <t>kg)</t>
    </r>
  </si>
  <si>
    <t>#÷$Æ Jof; ePsf]  !^ u]h df]6fO{</t>
  </si>
  <si>
    <t>dL=</t>
  </si>
  <si>
    <t>!Æ Jof; ePsf]  !^ u]h df]6fO{</t>
  </si>
  <si>
    <t>! !÷$Æ Jof; ePsf] !^ u]h df]6fO{</t>
  </si>
  <si>
    <t>! !÷@Æ Jof; ePsf] !^ u]h df]6fO{</t>
  </si>
  <si>
    <t xml:space="preserve"> @Æ Jof; ePsf] !^ u]h df]6fO{</t>
  </si>
  <si>
    <t>/=kmL=</t>
  </si>
  <si>
    <t xml:space="preserve"> dfa{n lrK;</t>
  </si>
  <si>
    <t xml:space="preserve"> -s_ ;]tf] /+usf] dfa{n lrK; -@% s]=lh=k|lt af]/f_</t>
  </si>
  <si>
    <t>af]/f</t>
  </si>
  <si>
    <t xml:space="preserve"> -v_ /+uLg dfa{n lrK; -@% s]=lh=_ k|lt af]/f</t>
  </si>
  <si>
    <t xml:space="preserve"> -u_ qm]hL dfa{n -^ ju{ lkm6 k|lt af]/f_</t>
  </si>
  <si>
    <t xml:space="preserve"> -3_ dfa{n kfp8/ -@% s]=lh= k|lt af]/f_</t>
  </si>
  <si>
    <t xml:space="preserve">Æ </t>
  </si>
  <si>
    <t>] /fh:yfgL dfj{n</t>
  </si>
  <si>
    <t>!# dL=dL afSnf] /fh:yfgL</t>
  </si>
  <si>
    <t>a=lkm=</t>
  </si>
  <si>
    <t>!^ dL=dL afSnf] /fh:yfgL</t>
  </si>
  <si>
    <t xml:space="preserve"> u]|gfO6</t>
  </si>
  <si>
    <t>!@ dL=dL afSnf] u]|gfO6</t>
  </si>
  <si>
    <t>!^ dL=dL afSnf] u]|gfO6</t>
  </si>
  <si>
    <t>!( dL=dL afSnf] u]|gfO6</t>
  </si>
  <si>
    <t xml:space="preserve">Kota Stone  </t>
  </si>
  <si>
    <t xml:space="preserve">1" thick </t>
  </si>
  <si>
    <t xml:space="preserve">3/4" thick </t>
  </si>
  <si>
    <t>Sand stone ( for rubbing Marble )</t>
  </si>
  <si>
    <t>Porcelain Glazed/Terrazo Mosaic Tiles</t>
  </si>
  <si>
    <t>Porcelain Glazed Tiles</t>
  </si>
  <si>
    <r>
      <t xml:space="preserve">Un]h 6foN; - !@  Æ </t>
    </r>
    <r>
      <rPr>
        <sz val="12"/>
        <rFont val="Times New Roman"/>
        <family val="1"/>
      </rPr>
      <t xml:space="preserve">x  </t>
    </r>
    <r>
      <rPr>
        <sz val="12"/>
        <rFont val="Preeti"/>
      </rPr>
      <t>* Æ _ ;Ddsf] .</t>
    </r>
  </si>
  <si>
    <r>
      <t xml:space="preserve">Un]h 6foN; - !@  Æ </t>
    </r>
    <r>
      <rPr>
        <sz val="12"/>
        <rFont val="Times New Roman"/>
        <family val="1"/>
      </rPr>
      <t xml:space="preserve">x  </t>
    </r>
    <r>
      <rPr>
        <sz val="12"/>
        <rFont val="Preeti"/>
      </rPr>
      <t>!@ Æ _ dflfysf] .</t>
    </r>
  </si>
  <si>
    <t>Cotto Tiles</t>
  </si>
  <si>
    <t>Kajaria, Vermura,Somany, Orient  Tile or equivalent</t>
  </si>
  <si>
    <t xml:space="preserve">Ordinary floor and wall   Tile </t>
  </si>
  <si>
    <r>
      <t>Border Tile</t>
    </r>
    <r>
      <rPr>
        <sz val="12"/>
        <rFont val="Preeti"/>
      </rPr>
      <t xml:space="preserve"> - @  Æ </t>
    </r>
    <r>
      <rPr>
        <sz val="12"/>
        <rFont val="Times New Roman"/>
        <family val="1"/>
      </rPr>
      <t xml:space="preserve">x  </t>
    </r>
    <r>
      <rPr>
        <sz val="12"/>
        <rFont val="Preeti"/>
      </rPr>
      <t>* Æ _</t>
    </r>
  </si>
  <si>
    <t>Indian Ceramic Wall Tile (31*45cm)</t>
  </si>
  <si>
    <t>Indian Ceramic Border Tile (31*45cm)</t>
  </si>
  <si>
    <t>Indian Ceramic Floor Tile (31*45cm)</t>
  </si>
  <si>
    <t xml:space="preserve">Flooring tile GVT Somany/Swastik/Victory / Espanoi or equivalent </t>
  </si>
  <si>
    <t>24"X24" GVT</t>
  </si>
  <si>
    <t>j=km'=</t>
  </si>
  <si>
    <t>24"X24" GRES Virtified (Digital floor )</t>
  </si>
  <si>
    <t>12"X12" GRES homogeous Virtified parking tile</t>
  </si>
  <si>
    <t>24"X24" Virtified</t>
  </si>
  <si>
    <t xml:space="preserve">Flooring tile Everest/Victory /Swastik /Espanoi or equivalent </t>
  </si>
  <si>
    <t>16"X16 "</t>
  </si>
  <si>
    <t xml:space="preserve">12"X12" </t>
  </si>
  <si>
    <t>12"X12" (White/Ivery)</t>
  </si>
  <si>
    <t>2"X2"(Digital)</t>
  </si>
  <si>
    <t>12"X24" (Wall)</t>
  </si>
  <si>
    <t>12"X18" (Wall)</t>
  </si>
  <si>
    <t xml:space="preserve">LG Floors Tiles </t>
  </si>
  <si>
    <t>L.G. Deluxe Tiles (300x300x2mm)</t>
  </si>
  <si>
    <t>L.G. Deco Tiles (450x450x3mm)</t>
  </si>
  <si>
    <t xml:space="preserve">L.G. Deco Wood (100x920x3mm) </t>
  </si>
  <si>
    <t xml:space="preserve">Fittings for Tiles </t>
  </si>
  <si>
    <t>Fittings for Tiles on stairs</t>
  </si>
  <si>
    <t>Dendrite for tiles</t>
  </si>
  <si>
    <t>ln=</t>
  </si>
  <si>
    <t>ELITE  / FORBO FLOORING COATING</t>
  </si>
  <si>
    <t>ELITE MICRO FINISH FLOORING (INCLUDED ALL FINISH )</t>
  </si>
  <si>
    <t>ELITE HERMETIC HEAT FLOORING (INCLUDED ALL FINISH )</t>
  </si>
  <si>
    <t>ELITE REFLECTOR FLOORING(INCLUDED ALL FINISH)</t>
  </si>
  <si>
    <t>SARLON VINYL ACOUSTIC FLOORING</t>
  </si>
  <si>
    <t>SCRATCH FABRIC FALSE CEILING</t>
  </si>
  <si>
    <t>SINGLE COAT GYP PLASTER UP TO 20MM THICKNESS</t>
  </si>
  <si>
    <t>Forbo marmoleum flooring 2mm thick all fitting work</t>
  </si>
  <si>
    <r>
      <t>a)</t>
    </r>
    <r>
      <rPr>
        <sz val="7"/>
        <rFont val="Times New Roman"/>
        <family val="1"/>
      </rPr>
      <t xml:space="preserve">      </t>
    </r>
    <r>
      <rPr>
        <sz val="12"/>
        <rFont val="Times New Roman"/>
        <family val="1"/>
      </rPr>
      <t>POP Molding 1" to 1½"</t>
    </r>
  </si>
  <si>
    <t>/=ld</t>
  </si>
  <si>
    <r>
      <t>b)</t>
    </r>
    <r>
      <rPr>
        <sz val="7"/>
        <rFont val="Times New Roman"/>
        <family val="1"/>
      </rPr>
      <t xml:space="preserve">      </t>
    </r>
    <r>
      <rPr>
        <sz val="12"/>
        <rFont val="Times New Roman"/>
        <family val="1"/>
      </rPr>
      <t>Up to 5" wide</t>
    </r>
  </si>
  <si>
    <r>
      <t>c)</t>
    </r>
    <r>
      <rPr>
        <sz val="7"/>
        <rFont val="Times New Roman"/>
        <family val="1"/>
      </rPr>
      <t xml:space="preserve">      </t>
    </r>
    <r>
      <rPr>
        <sz val="12"/>
        <rFont val="Times New Roman"/>
        <family val="1"/>
      </rPr>
      <t>Up to 8" wide</t>
    </r>
  </si>
  <si>
    <r>
      <t>d)</t>
    </r>
    <r>
      <rPr>
        <sz val="7"/>
        <rFont val="Times New Roman"/>
        <family val="1"/>
      </rPr>
      <t xml:space="preserve">      </t>
    </r>
    <r>
      <rPr>
        <sz val="12"/>
        <rFont val="Times New Roman"/>
        <family val="1"/>
      </rPr>
      <t>Above 8" wide</t>
    </r>
  </si>
  <si>
    <t>/+u/f]ugsf ;fdfgx?</t>
  </si>
  <si>
    <t>-s_ s[lif r'gaf6 pTkflbt ;]tf] r'g</t>
  </si>
  <si>
    <t>-v_ ljleGg k|sf/sf] /+lug r'g</t>
  </si>
  <si>
    <t>-u_ ljleGg k|sf/sf] ef/lto r'g /+lug</t>
  </si>
  <si>
    <r>
      <t xml:space="preserve">-3_ l;d]G6 k]G6 </t>
    </r>
    <r>
      <rPr>
        <sz val="12"/>
        <rFont val="Times New Roman"/>
        <family val="1"/>
      </rPr>
      <t>(Cement Paints)</t>
    </r>
  </si>
  <si>
    <t>Equaivalient Asian , Berger &amp; other company.</t>
  </si>
  <si>
    <t>-y_ l;d]G6 k|fOd/ ;]tf]</t>
  </si>
  <si>
    <r>
      <t xml:space="preserve">5_ p8 k|fOd/ </t>
    </r>
    <r>
      <rPr>
        <sz val="12"/>
        <rFont val="Times New Roman"/>
        <family val="1"/>
      </rPr>
      <t>(Wood Primer)</t>
    </r>
  </si>
  <si>
    <t>-ª_ ;fwf/0f ;]Gy]l6s Ogfd]n k]G6</t>
  </si>
  <si>
    <t>r_ g]kfn /]8sf] Dof6 lkmlgl;Ë</t>
  </si>
  <si>
    <r>
      <t xml:space="preserve">-h_ sf]?u]6]8 ?km </t>
    </r>
    <r>
      <rPr>
        <sz val="12"/>
        <rFont val="Times New Roman"/>
        <family val="1"/>
      </rPr>
      <t>Paint</t>
    </r>
  </si>
  <si>
    <t>-em_ tof/L cNd'lgod k]G6</t>
  </si>
  <si>
    <t>-`_ tof/L jfg]{;</t>
  </si>
  <si>
    <t>-6_ tof/L jfg]{/ ;]Gy]l6s</t>
  </si>
  <si>
    <t>-7_ ef/lto lyg/</t>
  </si>
  <si>
    <t xml:space="preserve">8_ p8 P08 Unf; k'l6g </t>
  </si>
  <si>
    <t xml:space="preserve">9_ d]6n k'l6g </t>
  </si>
  <si>
    <t xml:space="preserve">0f_ r'gf k]G6 ug{ /fVg] ud </t>
  </si>
  <si>
    <t>t_ g]kfnL lyg/</t>
  </si>
  <si>
    <t>-b_ tf/lkg t]n</t>
  </si>
  <si>
    <r>
      <t xml:space="preserve">-w_ /]8 cs;fO8 k]G6 </t>
    </r>
    <r>
      <rPr>
        <sz val="12"/>
        <rFont val="Times New Roman"/>
        <family val="1"/>
      </rPr>
      <t>(Red oxide Paint)</t>
    </r>
  </si>
  <si>
    <t xml:space="preserve"> -g_ p8 lk|h/e]l6j k]G6</t>
  </si>
  <si>
    <t xml:space="preserve"> Æ </t>
  </si>
  <si>
    <r>
      <t xml:space="preserve"> -k_ </t>
    </r>
    <r>
      <rPr>
        <sz val="12"/>
        <rFont val="Times New Roman"/>
        <family val="1"/>
      </rPr>
      <t>Black Japan Paint</t>
    </r>
  </si>
  <si>
    <t>-km_ /fd ltns</t>
  </si>
  <si>
    <t xml:space="preserve"> -a_  u]? /+u</t>
  </si>
  <si>
    <t>-e_ rk|f kfln;</t>
  </si>
  <si>
    <t>-d_ tof/L jf;]jn l8:t]Dk/</t>
  </si>
  <si>
    <r>
      <t xml:space="preserve">o_ tof/L Knfl:6S; OdN;g k]G6 </t>
    </r>
    <r>
      <rPr>
        <sz val="14"/>
        <rFont val="Times New Roman"/>
        <family val="1"/>
      </rPr>
      <t>(interior)</t>
    </r>
  </si>
  <si>
    <r>
      <t xml:space="preserve">o_ tof/L j]b/sf]6 k]G6 </t>
    </r>
    <r>
      <rPr>
        <sz val="14"/>
        <rFont val="Times New Roman"/>
        <family val="1"/>
      </rPr>
      <t>(exterior)</t>
    </r>
  </si>
  <si>
    <r>
      <t xml:space="preserve">-/_ </t>
    </r>
    <r>
      <rPr>
        <sz val="12"/>
        <rFont val="Times New Roman"/>
        <family val="1"/>
      </rPr>
      <t>Road Marking Paint</t>
    </r>
  </si>
  <si>
    <r>
      <t xml:space="preserve">-n_ lngl;8 cfon </t>
    </r>
    <r>
      <rPr>
        <sz val="12"/>
        <rFont val="Times New Roman"/>
        <family val="1"/>
      </rPr>
      <t>(linsed Oil)</t>
    </r>
  </si>
  <si>
    <t>-j_ :yfgLo :k|L6</t>
  </si>
  <si>
    <t>-;_ df]ljsn÷km]ljsn</t>
  </si>
  <si>
    <r>
      <t xml:space="preserve">-if_ </t>
    </r>
    <r>
      <rPr>
        <sz val="12"/>
        <rFont val="Times New Roman"/>
        <family val="1"/>
      </rPr>
      <t>Tata Red Oxide Paint</t>
    </r>
  </si>
  <si>
    <t>-x_ u§f r'g -O{08Log_</t>
  </si>
  <si>
    <r>
      <t xml:space="preserve"> -If_ </t>
    </r>
    <r>
      <rPr>
        <sz val="12"/>
        <rFont val="Times New Roman"/>
        <family val="1"/>
      </rPr>
      <t>Wall putty equaivalient Asian , Berger &amp; other company.</t>
    </r>
  </si>
  <si>
    <r>
      <t xml:space="preserve"> </t>
    </r>
    <r>
      <rPr>
        <sz val="14"/>
        <rFont val="Preeti"/>
      </rPr>
      <t>-q_</t>
    </r>
    <r>
      <rPr>
        <sz val="12"/>
        <rFont val="Times New Roman"/>
        <family val="1"/>
      </rPr>
      <t xml:space="preserve"> Plaster of Parish (POP) </t>
    </r>
  </si>
  <si>
    <t>wood keeper (chapara type )</t>
  </si>
  <si>
    <t>Redoxide zink cromate primer For Bridge</t>
  </si>
  <si>
    <t>Silk Breathless easy</t>
  </si>
  <si>
    <t>Road divider ( polythene )</t>
  </si>
  <si>
    <t>Dust bin ( polythene ) 165 ltr</t>
  </si>
  <si>
    <t xml:space="preserve"> Wall putty Epoxy flooring  </t>
  </si>
  <si>
    <t>wall plast wall putty (40kg)</t>
  </si>
  <si>
    <t>Bag</t>
  </si>
  <si>
    <t>2mm Epoxy Floor coating with Ultrafresh -OPD ( 4layer &amp; 5 component</t>
  </si>
  <si>
    <t>2mm Epoxy Antistatic Floor coating for OT( ( 4 layer &amp; 9 component</t>
  </si>
  <si>
    <t>Epoxy Paint for Operation theater</t>
  </si>
  <si>
    <t>Decorative Painting Material Acro &amp; equivalents</t>
  </si>
  <si>
    <t>A</t>
  </si>
  <si>
    <t xml:space="preserve"> Specialized paints(Dr. wallz)</t>
  </si>
  <si>
    <t>Acro Bio-guard  (Anti bacterial Hospital Paint)</t>
  </si>
  <si>
    <t>लिटर</t>
  </si>
  <si>
    <t>Acro Ellastocrab (Anti carbonisation paint)</t>
  </si>
  <si>
    <t>B</t>
  </si>
  <si>
    <t>Texture paints</t>
  </si>
  <si>
    <t xml:space="preserve"> Mediterrano </t>
  </si>
  <si>
    <t>के.जि</t>
  </si>
  <si>
    <t>Stucco Veneziano</t>
  </si>
  <si>
    <t>Velvetino</t>
  </si>
  <si>
    <t>Travertino</t>
  </si>
  <si>
    <t>Gtone plaster</t>
  </si>
  <si>
    <t>Colorato (Multi color)</t>
  </si>
  <si>
    <t xml:space="preserve"> Pearl skin texture</t>
  </si>
  <si>
    <t>TS 52 Spray white</t>
  </si>
  <si>
    <t xml:space="preserve"> Rustic</t>
  </si>
  <si>
    <t xml:space="preserve"> Rockart</t>
  </si>
  <si>
    <t xml:space="preserve"> Manhattan</t>
  </si>
  <si>
    <t>Sabbia</t>
  </si>
  <si>
    <t>Sandy Stone</t>
  </si>
  <si>
    <t>Insulplast</t>
  </si>
  <si>
    <t xml:space="preserve"> Poly Under White</t>
  </si>
  <si>
    <t>Antica(Top coat)</t>
  </si>
  <si>
    <t xml:space="preserve"> T.C 100(Top  coat)</t>
  </si>
  <si>
    <t xml:space="preserve"> Dekorica White</t>
  </si>
  <si>
    <t xml:space="preserve"> Poly Plaster</t>
  </si>
  <si>
    <t>Granite tone</t>
  </si>
  <si>
    <t>Graffiato</t>
  </si>
  <si>
    <t>Elligance stone</t>
  </si>
  <si>
    <t>Marmorino Base</t>
  </si>
  <si>
    <t>Acro fine</t>
  </si>
  <si>
    <t>Marmocastro base</t>
  </si>
  <si>
    <t xml:space="preserve">Selva Granite </t>
  </si>
  <si>
    <t>Romart</t>
  </si>
  <si>
    <t>C</t>
  </si>
  <si>
    <t>Weathercoat paints</t>
  </si>
  <si>
    <t xml:space="preserve"> Guard</t>
  </si>
  <si>
    <t xml:space="preserve"> Guard -3x </t>
  </si>
  <si>
    <t xml:space="preserve"> Shield   </t>
  </si>
  <si>
    <t>Acrotex matt</t>
  </si>
  <si>
    <t xml:space="preserve"> Ext wall Primer</t>
  </si>
  <si>
    <t>D</t>
  </si>
  <si>
    <t>Emulsion Paints</t>
  </si>
  <si>
    <t xml:space="preserve"> silk Emulsion paints</t>
  </si>
  <si>
    <t xml:space="preserve">Aqualin Int.Emulsion </t>
  </si>
  <si>
    <t xml:space="preserve"> pearl Emulsion paints</t>
  </si>
  <si>
    <t xml:space="preserve"> int. wall Primer</t>
  </si>
  <si>
    <t>E</t>
  </si>
  <si>
    <t xml:space="preserve">Acrylic Washable Distemper </t>
  </si>
  <si>
    <t>F</t>
  </si>
  <si>
    <t xml:space="preserve"> Acro gold Enamel </t>
  </si>
  <si>
    <t>G</t>
  </si>
  <si>
    <t>Universal primer ( wood primer)</t>
  </si>
  <si>
    <t>H</t>
  </si>
  <si>
    <t>Red oxide metal primer</t>
  </si>
  <si>
    <t>I</t>
  </si>
  <si>
    <t>Construction Chemical / waterproof coating system</t>
  </si>
  <si>
    <t>crack sill</t>
  </si>
  <si>
    <t>crack fill A+B</t>
  </si>
  <si>
    <t>J</t>
  </si>
  <si>
    <t>Silicon Bases water repellent impregnation</t>
  </si>
  <si>
    <t>Acropreg</t>
  </si>
  <si>
    <t>Acropreg W</t>
  </si>
  <si>
    <t xml:space="preserve"> Wall putty</t>
  </si>
  <si>
    <t>Acro Texture ISO certified 9001-2008 ( Silicone &amp; Ceramic technology / All weather resistance / Fire retardant / Heat  reflecting / Algae &amp; Fungi resistant / Ultra violet resistant) for painting works</t>
  </si>
  <si>
    <t>Acro Spanezia maestro finishes  texture</t>
  </si>
  <si>
    <t>Mediterrano texture</t>
  </si>
  <si>
    <t>ब.फि</t>
  </si>
  <si>
    <t>Traventino texture</t>
  </si>
  <si>
    <t>Velvetino texture</t>
  </si>
  <si>
    <t>Gtone plaster and Colorato texture(Multicolour texture)</t>
  </si>
  <si>
    <t>Stucco veneziano texture</t>
  </si>
  <si>
    <t>Pearl skin texture</t>
  </si>
  <si>
    <t>Marmorino texture</t>
  </si>
  <si>
    <t>Acro texture</t>
  </si>
  <si>
    <t>Acro spray flat/Acro spray dews texture</t>
  </si>
  <si>
    <t>Featherglow/Royal touch/Superfine/Ceratex texture</t>
  </si>
  <si>
    <t>Rustic texture</t>
  </si>
  <si>
    <t>Rockart texture</t>
  </si>
  <si>
    <t>Graffiato texture</t>
  </si>
  <si>
    <t>Marmocastro texture</t>
  </si>
  <si>
    <t>Marmoplast texture</t>
  </si>
  <si>
    <t>Sabbia texture</t>
  </si>
  <si>
    <t>Manhattan texture</t>
  </si>
  <si>
    <t>Sandy stone texture</t>
  </si>
  <si>
    <t>Selva Granite texture</t>
  </si>
  <si>
    <t>Elligance stone texture</t>
  </si>
  <si>
    <t>Granite tone texture</t>
  </si>
  <si>
    <t>Romaart texture</t>
  </si>
  <si>
    <t>Insulplast texture</t>
  </si>
  <si>
    <t>Acro Bio-guard (Hospital Paint)</t>
  </si>
  <si>
    <t>Acro Ellastocarb(anti carbonisation paint)</t>
  </si>
  <si>
    <t>EXTERIOR SURFACE WEATHERCOAT PAINTS</t>
  </si>
  <si>
    <t>1.ACROGUARD 3X</t>
  </si>
  <si>
    <t>2. ACROGUARD</t>
  </si>
  <si>
    <t>3. ACROSHIELD</t>
  </si>
  <si>
    <t>4. ACROTEX MATT</t>
  </si>
  <si>
    <t>INTERIOR SURFACE EMULSION PAINTS</t>
  </si>
  <si>
    <t>1. ACROPEARL EMULSION PAINTS</t>
  </si>
  <si>
    <t>2. ACROSILK EMULSION PAINTS</t>
  </si>
  <si>
    <t>3. AQUALIN EMULSION PAINTS</t>
  </si>
  <si>
    <t>4. AQUALIN ACRYLIC WASHABLE DISTEMPER</t>
  </si>
  <si>
    <t>5. ACRO GOLD ENAMEL PAINTS</t>
  </si>
  <si>
    <t>Expansion joint</t>
  </si>
  <si>
    <t xml:space="preserve">Horizontal Area fixing clips affixed aluminium joint covers  VEDA FRANCE Series JDH 5.2.050 standard load. </t>
  </si>
  <si>
    <t>RM</t>
  </si>
  <si>
    <t xml:space="preserve">Clips Affixed Mill Finish Aluminium for standard and seismic joint covers VEDA FRANCE CJV-180 Alu. </t>
  </si>
  <si>
    <t xml:space="preserve">Extruded Aluminium Joint Covers VEDA FRANCE CJE- PF flat. </t>
  </si>
  <si>
    <t>Folded Joint Covers VEDA France Series CJP a silver anodized coating.</t>
  </si>
  <si>
    <t xml:space="preserve">Vertical  Joints Standard and Seismic interior use  VEDA FRANCE Series JDV 4.2 </t>
  </si>
  <si>
    <t xml:space="preserve">Vertical Joints Exterior use VEDA FRANCE Series JDV 4.4  flat. </t>
  </si>
  <si>
    <t>Vertical Joints Exterior use VEDA FRANCE Series JDV 4.6  flat.</t>
  </si>
  <si>
    <t>Vertical Joints VEDA FRANCE Series JDV 4.10 / 4.12  flat</t>
  </si>
  <si>
    <t xml:space="preserve">Suspended Ceiling Joints VEDA FRANCE Series JDV 4.14 </t>
  </si>
  <si>
    <t>Floor Joint VEDA FRANCE Series JDH 5.2 standard loads.</t>
  </si>
  <si>
    <t>Floor Joint VEDA FRANCE Series JDH 5.4 standard loads.</t>
  </si>
  <si>
    <t>Floor Joint VEDA FRANCE Series JDH 5.8 standard loads.</t>
  </si>
  <si>
    <t xml:space="preserve">RM </t>
  </si>
  <si>
    <t>Floor Joint VEDA FRANCE Series JDH 5.26 heavy loads.</t>
  </si>
  <si>
    <t>CAR Park Joint VEDA FRANCE Series JDH 5.30 standard loads(15 to 35mm)</t>
  </si>
  <si>
    <t>CAR Park Joint VEDA FRANCE Series JDH 5.32 standard loads (40 to70mm)</t>
  </si>
  <si>
    <t>BED Affixed Control Joints VEDA FRANCE Series JF 1700</t>
  </si>
  <si>
    <t>BED Affixed Control Joints VEDA FRANCE Series JF LUXE 2700</t>
  </si>
  <si>
    <t>BED Affixed Control Joints VEDA FRANCE Series JF Deco.</t>
  </si>
  <si>
    <t>Adhesive Affixed Control Joints VEDA FRANCE Series JF 600/1</t>
  </si>
  <si>
    <t>Adhesive Affixed Control Joints VEDA FRANCE Series JF 600/2</t>
  </si>
  <si>
    <t>Adhesive Affixed Control Joints VEDA FRANCE Series JF 1600</t>
  </si>
  <si>
    <t>Stair Nosing VEDA France MDM VD 320/550/1010</t>
  </si>
  <si>
    <t>Wall Paper</t>
  </si>
  <si>
    <t>Wall paper (10m.x 0.53m)</t>
  </si>
  <si>
    <t xml:space="preserve">/f]n  </t>
  </si>
  <si>
    <t>Fittings for wall paper</t>
  </si>
  <si>
    <t>White glue for wall paper</t>
  </si>
  <si>
    <t>Eradication of peepal &amp; other plants</t>
  </si>
  <si>
    <t>a)          Stem up to 1" thickness</t>
  </si>
  <si>
    <t>b)          Stem up to 1"–2" thickness</t>
  </si>
  <si>
    <t>c)          Stem up to 2"–3" thickness</t>
  </si>
  <si>
    <t>d)          Stem up to 3"–4" thickness</t>
  </si>
  <si>
    <t xml:space="preserve">Gypsum board  </t>
  </si>
  <si>
    <t>Supplying and fixing of Thai gypsum board application work</t>
  </si>
  <si>
    <r>
      <t xml:space="preserve">i) </t>
    </r>
    <r>
      <rPr>
        <sz val="14"/>
        <rFont val="Preeti"/>
      </rPr>
      <t>kmN; l;lnË ug]{</t>
    </r>
  </si>
  <si>
    <t>ii)Water resistant false ceiling</t>
  </si>
  <si>
    <t>iii)Wall partition</t>
  </si>
  <si>
    <t>iv)Wall paneling</t>
  </si>
  <si>
    <t xml:space="preserve">v)Metalized polited laminated Board         ( MPL) board </t>
  </si>
  <si>
    <t xml:space="preserve">12.5mm thick Gypsum Board False ceiling including all necessary material </t>
  </si>
  <si>
    <t>Calcium Silicate Board supplying &amp; fitting all complete work</t>
  </si>
  <si>
    <t>Solid Infill wall ( Shera, Everest or Thai Gypsum or equivalent</t>
  </si>
  <si>
    <t>Solid infill wall 3" with EPS AND Foam concrete</t>
  </si>
  <si>
    <t>Solid Infill wall (Chinese or equivalent)</t>
  </si>
  <si>
    <t>Solid infill wall 3"</t>
  </si>
  <si>
    <t>Solid Infill wall WITH TWO SIDE .5MM MS plate, powder quoted infill with high presurred Polyrethen with 40 kg+-2 kg /cu mtr</t>
  </si>
  <si>
    <t>Solid infill wall 50mm</t>
  </si>
  <si>
    <r>
      <t>I</t>
    </r>
    <r>
      <rPr>
        <b/>
        <sz val="11"/>
        <rFont val="Arial"/>
        <family val="2"/>
      </rPr>
      <t xml:space="preserve">nterlocking Cement Concrete Block( </t>
    </r>
    <r>
      <rPr>
        <sz val="10"/>
        <rFont val="Arial"/>
        <family val="2"/>
      </rPr>
      <t>Not less than M20 RCC Block</t>
    </r>
    <r>
      <rPr>
        <b/>
        <sz val="11"/>
        <rFont val="Arial"/>
        <family val="2"/>
      </rPr>
      <t xml:space="preserve"> )</t>
    </r>
  </si>
  <si>
    <t>a) Curb stone ( M 25 )</t>
  </si>
  <si>
    <t>25 mm thick C.C. Tile (Grey color)</t>
  </si>
  <si>
    <t xml:space="preserve">Burfi  , Round , Boby Checker </t>
  </si>
  <si>
    <t>25 mm thick C.C. Tile (Red color)</t>
  </si>
  <si>
    <t>50 mm thick CC Block (Grey color)</t>
  </si>
  <si>
    <t>Cosmix , Hexagon , Threehex , Royal tone Interlock , I-Interlock</t>
  </si>
  <si>
    <t>50 mm thick CC Block (Red color)</t>
  </si>
  <si>
    <t>60 mm thick CC Block (Grey color)</t>
  </si>
  <si>
    <t>Cosmix , Hexagon , Threehex , Royal tone Interlock , I-Interlock , Plus Interlock</t>
  </si>
  <si>
    <t>60 mm thick CC Block (Red color)</t>
  </si>
  <si>
    <t>70 mm thick CC Block (Red color)</t>
  </si>
  <si>
    <t>60 mm thick CC Block  ( Ocm or equivalent )</t>
  </si>
  <si>
    <t>Brick type (23*11*6cm)non colour</t>
  </si>
  <si>
    <t>Nos</t>
  </si>
  <si>
    <t>Hexagon  (22*22 cm) non colour</t>
  </si>
  <si>
    <t>Hexagon  (22*22 cm) colour</t>
  </si>
  <si>
    <t>inter block(24*13*6cm)</t>
  </si>
  <si>
    <t>Isave paver (20*16*6cm)</t>
  </si>
  <si>
    <t>supply of concrete  Block different  items   United concrete or other Equivailent</t>
  </si>
  <si>
    <t>Hollow Block ( 16"*8"*6")</t>
  </si>
  <si>
    <t>Hollow Block ( 16"*8"*4")</t>
  </si>
  <si>
    <t>Corner Hollow Block ( 16"*8"*6")</t>
  </si>
  <si>
    <t>Lintel Block ( 16"*8"*6")</t>
  </si>
  <si>
    <t>Pavers Block ( fish or other shape ) 60mm thick</t>
  </si>
  <si>
    <t>concrete Brick ( 9"*4"*2.5")</t>
  </si>
  <si>
    <t>5fgfdf 6fOnsf] j'§f sf6\g] / kfgL k§L sfo{</t>
  </si>
  <si>
    <t xml:space="preserve"> -!=$_ efusf] ld&gt;0fsf] l;d]G6 d;nf tof/ ul/ v6 /flv !ÆjfSnf] Knfi6/df ?lkmª 6fOnsf] j'§f sf6\g] ;fdfg ;lxt -tof/L_ </t>
  </si>
  <si>
    <t>!Æ×#Æ ;fOhsf] -!=$_ efusf] ld&gt;0fsf] d;nf tof/ ul/ v6 /flv jiff{bsf] kfgL k§L agfpg] sfd -tof/L_</t>
  </si>
  <si>
    <t>/=dL</t>
  </si>
  <si>
    <t xml:space="preserve">Heritage Wall Surface Texture (Interior and Exterior) including the cost supplying and fitting </t>
  </si>
  <si>
    <t xml:space="preserve">i) Heritage granular </t>
  </si>
  <si>
    <t>ii) Heritage flakes</t>
  </si>
  <si>
    <t>iii) Heritage granite finish</t>
  </si>
  <si>
    <t>iv) Heritage Top coat (plastic lamination)</t>
  </si>
  <si>
    <t xml:space="preserve">UPVC Profile Door and Window/ Wall partition </t>
  </si>
  <si>
    <t xml:space="preserve">Supplying and installation of UPVC Profile: Sliding window frame 50*80mm; sash 58*36mm, Sliding Door frame 52*88; sash 80*42, Casement window frame 60*60mm:sash 60*78mm, Casement Door frame 60*60; sash 60*104mm white colour with reinforcement, 5mm thick clear float glass, insect net, patented standard hardware like: rollers, gaskets, brush seal, moon locks, push locks, drinage cover, etc. </t>
  </si>
  <si>
    <r>
      <rPr>
        <b/>
        <sz val="12"/>
        <rFont val="Preeti"/>
      </rPr>
      <t xml:space="preserve"> </t>
    </r>
    <r>
      <rPr>
        <b/>
        <sz val="12"/>
        <rFont val="Times New Roman"/>
        <family val="1"/>
      </rPr>
      <t>UPVC</t>
    </r>
    <r>
      <rPr>
        <b/>
        <sz val="12"/>
        <rFont val="Preeti"/>
      </rPr>
      <t xml:space="preserve"> sf]] ‰ofn, 9f]sf tyf</t>
    </r>
    <r>
      <rPr>
        <b/>
        <sz val="12"/>
        <rFont val="Times New Roman"/>
        <family val="1"/>
      </rPr>
      <t xml:space="preserve"> wall partition</t>
    </r>
    <r>
      <rPr>
        <b/>
        <sz val="12"/>
        <rFont val="Preeti"/>
      </rPr>
      <t xml:space="preserve"> sf lgdf{0f ;fdfu|Lx? </t>
    </r>
  </si>
  <si>
    <t>i) Single glazing</t>
  </si>
  <si>
    <t>UPVC Sliding window with net (frame 50*80 mm, sash 58*36 mm, white colour with 5mm glass)</t>
  </si>
  <si>
    <t>Sqm</t>
  </si>
  <si>
    <t>UPVC Sliding window without net (frame 60*60 mm, sash 66*42 mm, white colour with 5mm glass)</t>
  </si>
  <si>
    <t>UPVC Top Hung window (frame 60*60 mm, sash 60*78 mm, white colour with 5mm glass)</t>
  </si>
  <si>
    <t>UPVC Casement window (frame 60*60 mm, sash 60*78 mm, white colour with 5mm glass)</t>
  </si>
  <si>
    <t>UPVC Single Door with half panel half glass (frame 60*60 mm, sash 60*104 mm, white colour with 5mm glass)</t>
  </si>
  <si>
    <t>UPVC Single Door with full panel (frame 60*60 mm, sash 60*104 mm, white colour)</t>
  </si>
  <si>
    <t>UPVC Double Door (frame 60*60 mm, sash 60*104 mm, white colour with 5mm glass)</t>
  </si>
  <si>
    <t>UPVC Sliding Door with net (frame 52*88 mm, sash 88*42 mm, white colour with 5mm glass)</t>
  </si>
  <si>
    <t>UPVC Sliding Door without net (frame 60*60 mm, sash 88*42 mm, white colour with 5mm glass)</t>
  </si>
  <si>
    <t>UPVC Swing Door with half glass half uPVC panel (frame 60*60 mm)</t>
  </si>
  <si>
    <t>UPVC 88x60mm Sliding  white colour window with 5mm glass pannele</t>
  </si>
  <si>
    <t>UPVC 60x64mm   white colour casement window with 5mm glass pannele</t>
  </si>
  <si>
    <t xml:space="preserve">UPVC110x64mm x9mmthick board and 5mm tjick glass pannel  white colour </t>
  </si>
  <si>
    <t>UPVC60x60mm x9mmthick   white colour partition  board with 5mm glass</t>
  </si>
  <si>
    <t>UPVC60x60mm    white colour swing door with 5mm  glass pannel</t>
  </si>
  <si>
    <t>ii) Double glazing</t>
  </si>
  <si>
    <t>UPVC Sliding window with net (frame 50*80 mm, sash 58*36 mm, white colour with 5mm double glass)</t>
  </si>
  <si>
    <t>UPVC Sliding window without net (frame 60*60 mm, sash 66*42 mm, white colour with 5mm double glass)</t>
  </si>
  <si>
    <t>UPVC Top Hung window (frame 60*60 mm, sash 60*78 mm, white colour with 5mm double glass)</t>
  </si>
  <si>
    <t>UPVC Casement window (frame 60*60 mm, sash 60*78 mm, white colour with 5mm double glass)</t>
  </si>
  <si>
    <t>UPVC Single Door with half panel half glass (frame 60*60 mm, sash 60*104 mm, white colour with 5mm double glass)</t>
  </si>
  <si>
    <t>UPVC Double Door (frame 60*60 mm, sash 60*104 mm, white colour with 5mm double glass)</t>
  </si>
  <si>
    <t>UPVC Sliding Door with net (frame 52*88 mm, sash 88*42 mm, white colour with 5mm double glass)</t>
  </si>
  <si>
    <t>UPVC Sliding Door without net (frame 60*60 mm, sash 88*42 mm, white colour with 5mm double glass)</t>
  </si>
  <si>
    <t>Supply  &amp; fixing of 80*50 mm white colour casement window</t>
  </si>
  <si>
    <t xml:space="preserve">Prefab Panel for  wall Partition   solid wall panel (ESWP)  or Equivailent  </t>
  </si>
  <si>
    <t>a) 40 mm thick</t>
  </si>
  <si>
    <t>b) 50 mm thick</t>
  </si>
  <si>
    <t>c) 75 mm thick</t>
  </si>
  <si>
    <t>Sq .m.</t>
  </si>
  <si>
    <t>False ceiling/ partition/ external cladding of everest or equivallent fibre designer board</t>
  </si>
  <si>
    <t>Supplying, making, fixing of false ceiling with everest fibre designer board in E-grid</t>
  </si>
  <si>
    <t xml:space="preserve">Supplying, making, fixing of 70mm thick  exterior with full height of partirion with  everest fibre cemnet  board </t>
  </si>
  <si>
    <t xml:space="preserve">Supplying, making, fixing of 66mm thick  exterior with full height of partirion with  everest fibre cemnet  board </t>
  </si>
  <si>
    <t xml:space="preserve">Supplying, making, fixing of 91mm thick  exterior with full height of partirion with  everest fibre cemnet  board </t>
  </si>
  <si>
    <t xml:space="preserve">Supplying, making, fixing of external cladding  with 9 mm HD/ 7.5mm everest sliding board  </t>
  </si>
  <si>
    <t xml:space="preserve">Supplying, making, fixing of 50mm thick   full height of partirion with  everest RAPICON wall panels  </t>
  </si>
  <si>
    <t xml:space="preserve">Supplying, making, fixing of 75mm thick   full height of partirion with  everest RAPICON wall panels  </t>
  </si>
  <si>
    <t>6 mm thick Flex-O- Board (Water proof cement board) 6mm thick for false ceiling</t>
  </si>
  <si>
    <t>Cement board Aerocon C Board CK Birala , Everest or equivalent</t>
  </si>
  <si>
    <t xml:space="preserve">6 mm thick </t>
  </si>
  <si>
    <t xml:space="preserve">8 mm thick </t>
  </si>
  <si>
    <t xml:space="preserve">10 mm thick </t>
  </si>
  <si>
    <t xml:space="preserve">12 mm thick </t>
  </si>
  <si>
    <t>Supplying and fixing 130 mm thick EVG 3D panel with mesh size 50 x 50 GI wire</t>
  </si>
  <si>
    <t>Supplying and fixing 130 mm thick EVG 3D panel with mesh size 50 x 50 GI wire 2 mm both side 40 mm thick 1:4 cement sand plaster all complete work.</t>
  </si>
  <si>
    <t>Supplying and fixing 130 mm thick EVG 3D panel with mesh size 50 x 50 GI wire 3 mm both side 40 mm thick 1:4 cement sand plaster all complete work.</t>
  </si>
  <si>
    <t>Supplying and fixing 130 mm thick EVG 3D panel with mesh size 50 x 50 GI wire 4 mm both side 40 mm thick 1:4 cement sand plaster all complete work.</t>
  </si>
  <si>
    <t xml:space="preserve">Joint less false celling chanel 0.55mm thick flange of 20 mm and another flange 30mm ( conform to IS 4862 : 2000 ) all complete work Everest or equivalent </t>
  </si>
  <si>
    <t xml:space="preserve">Rapicon  solid wall panel 50/75 mm thick conform to IS 14862 ( density more than 1200kg /m3) Everest or equivalent </t>
  </si>
  <si>
    <t xml:space="preserve">50 mm thick </t>
  </si>
  <si>
    <t xml:space="preserve">75 mm thick </t>
  </si>
  <si>
    <t xml:space="preserve">External cladding with 9mm /7.5 mm siding board and GI steel frame work </t>
  </si>
  <si>
    <r>
      <t>Full Height Partition (</t>
    </r>
    <r>
      <rPr>
        <sz val="10"/>
        <rFont val="Trebuchet MS"/>
        <family val="2"/>
      </rPr>
      <t>With 9mm thick  Fiber Cement Heavy Duty Wall Board on exterior side and 10mm Standard FCB Interior side and 51mm G.I wall frame system) Exterior cum Interior Wall confirming to IS 14862:2000 &amp; Type A Category IV of ISO 8336:1993</t>
    </r>
  </si>
  <si>
    <r>
      <t>Full Height Partition (</t>
    </r>
    <r>
      <rPr>
        <sz val="10"/>
        <rFont val="Trebuchet MS"/>
        <family val="2"/>
      </rPr>
      <t>With 8mm thick Fiber Cement Wall Board on both side and  51mm G.I wall frame system) Interior Wall confirming to IS 14862:2000 &amp; Type A Category IV of ISO 8336:1993</t>
    </r>
  </si>
  <si>
    <r>
      <t>Full Height Partition (</t>
    </r>
    <r>
      <rPr>
        <sz val="10"/>
        <rFont val="Trebuchet MS"/>
        <family val="2"/>
      </rPr>
      <t>With 9mm thick Fiber Cement Wall Board exterior &amp; 10mm Interior on interior side and  72mm G.I wall frame system) Exterior cum Interior confirming to IS 14862:2000 &amp; Type A Category IV of ISO 8336:1993</t>
    </r>
  </si>
  <si>
    <r>
      <t>False Floor / Cavity Floor (</t>
    </r>
    <r>
      <rPr>
        <sz val="10"/>
        <rFont val="Trebuchet MS"/>
        <family val="2"/>
      </rPr>
      <t>With 15mm thick Heavy Duty Fiber Cement / 20mm Standard FCB Floor Board and Specified M.S frame system for design load) confirming to IS 14862 : 2000</t>
    </r>
  </si>
  <si>
    <t>Aluminium &amp;Steel  Door &amp; Window</t>
  </si>
  <si>
    <t>Mention rates are including supplying of necessary chemicals, materials,fittings, labours as per manufacturer's specifications all complete or as per consultant's direction.</t>
  </si>
  <si>
    <t>Aluminum fixed panel window with ventilation but without fly mesh shutter from section. (88×38×1.20) mm and 5 mm glass.</t>
  </si>
  <si>
    <t>Aluminum fixed panel window with ventilation but with fly mesh shutter from section. (88×38×1.20) mm and 5 mm glass.</t>
  </si>
  <si>
    <t xml:space="preserve">Aluminum sliding windows without ventilator from section (101×45×1.50) mm and 5 mm glass. </t>
  </si>
  <si>
    <t xml:space="preserve">Do but with ventilator from section (101×45×1.50)mm and 5 mm glass. </t>
  </si>
  <si>
    <t xml:space="preserve">Siding door with naturally anodized color section of (101×45×1.50)mm  (40×45×1.5)mm &amp; 5 mm glass. </t>
  </si>
  <si>
    <t xml:space="preserve">Siding door with naturally anodized color section of (78×38×1.30)mm  (40×45×1.5)mm &amp; 5 mm glass. </t>
  </si>
  <si>
    <t>Casement double panel aluminum windows with ventilation. Section size (88×45×1.10)mm, (38×34×1.10)mm &amp;  5 mm glass.</t>
  </si>
  <si>
    <t>Casement double panel aluminum windows with ventilation. Section size (54×33×1.50)mm, (38×34×1.50)mm &amp;  5 mm glass.</t>
  </si>
  <si>
    <t xml:space="preserve">Casement door of aluminum section in naturally anodized color. Section size (100×38×1.30) mm and 5 mm glass.  </t>
  </si>
  <si>
    <t xml:space="preserve">Casement door of aluminum section in naturally anodized color. Section size (101×45×1.50) mm and 5 mm glass.  </t>
  </si>
  <si>
    <t xml:space="preserve">Swing door door of aluminum section in naturally anodized color. Section size (101×45×1.50) mm and 5 mm glass.   </t>
  </si>
  <si>
    <t xml:space="preserve">Siding windows 2 track in naturally anodized color section of (88×38×1.10)mm  5 mm glass. </t>
  </si>
  <si>
    <t xml:space="preserve">Siding windows 2 track in naturally anodized color section of (88×38×1.30)mm  5 mm glass. </t>
  </si>
  <si>
    <t>Fixed windows &amp; partitions with fixed ventilators from 9mm board and section (101×45×1.50)mm</t>
  </si>
  <si>
    <t xml:space="preserve"> Aluminium partition with 5 mm thick glass and 9 mm thick laminated board of section (101 x45x1.2)</t>
  </si>
  <si>
    <t>Aluminium partition with 5 mm thick glass and 9 mm thick laminated board of section (64 x38x1.2)</t>
  </si>
  <si>
    <r>
      <t>b'O{÷tLg k}g]n ePsf] :nfOl8ª em\ofn -*%</t>
    </r>
    <r>
      <rPr>
        <sz val="12"/>
        <rFont val="Arial"/>
        <family val="2"/>
      </rPr>
      <t>x</t>
    </r>
    <r>
      <rPr>
        <sz val="12"/>
        <rFont val="Preeti"/>
      </rPr>
      <t>%)</t>
    </r>
    <r>
      <rPr>
        <sz val="12"/>
        <rFont val="Arial"/>
        <family val="2"/>
      </rPr>
      <t>X</t>
    </r>
    <r>
      <rPr>
        <sz val="12"/>
        <rFont val="Preeti"/>
      </rPr>
      <t>!=@) dL=dL=_ lzzf % dL=dL=;d]t ;fbf</t>
    </r>
  </si>
  <si>
    <r>
      <t>b'O{÷tLg k}g]n ePsf] :nfOl8ª em\ofn -*%</t>
    </r>
    <r>
      <rPr>
        <sz val="12"/>
        <rFont val="Arial"/>
        <family val="2"/>
      </rPr>
      <t>x</t>
    </r>
    <r>
      <rPr>
        <sz val="12"/>
        <rFont val="Preeti"/>
      </rPr>
      <t>%)</t>
    </r>
    <r>
      <rPr>
        <sz val="12"/>
        <rFont val="Arial"/>
        <family val="2"/>
      </rPr>
      <t>X</t>
    </r>
    <r>
      <rPr>
        <sz val="12"/>
        <rFont val="Preeti"/>
      </rPr>
      <t>!=@) dL=dL=_ lzzf % dL=dL= hfnL vfkf ;d]t ePsf] .</t>
    </r>
  </si>
  <si>
    <r>
      <t>b'O{÷tLg k}g]n ePsf] :nfOl8ª em\ofn lkmS; e]G6Ln];g ePsf] -*%</t>
    </r>
    <r>
      <rPr>
        <sz val="12"/>
        <rFont val="Arial"/>
        <family val="2"/>
      </rPr>
      <t>x</t>
    </r>
    <r>
      <rPr>
        <sz val="12"/>
        <rFont val="Preeti"/>
      </rPr>
      <t>%)</t>
    </r>
    <r>
      <rPr>
        <sz val="12"/>
        <rFont val="Arial"/>
        <family val="2"/>
      </rPr>
      <t>X</t>
    </r>
    <r>
      <rPr>
        <sz val="12"/>
        <rFont val="Preeti"/>
      </rPr>
      <t>!=@) dL=dL=_ lzzf % dL=dL= ;lxt -;fbf_</t>
    </r>
  </si>
  <si>
    <r>
      <t>b'O{÷tLg k}g]n ePsf] :nfOl8ª em\ofn lkmS; e]G6Ln];g ePsf] -*%</t>
    </r>
    <r>
      <rPr>
        <sz val="12"/>
        <rFont val="Arial"/>
        <family val="2"/>
      </rPr>
      <t>x</t>
    </r>
    <r>
      <rPr>
        <sz val="12"/>
        <rFont val="Preeti"/>
      </rPr>
      <t>%)</t>
    </r>
    <r>
      <rPr>
        <sz val="12"/>
        <rFont val="Arial"/>
        <family val="2"/>
      </rPr>
      <t>X</t>
    </r>
    <r>
      <rPr>
        <sz val="12"/>
        <rFont val="Preeti"/>
      </rPr>
      <t>!=@) dL=dL=_ lzzf % dL=dL= hfnL vfkf ;lxt ePsf] .</t>
    </r>
  </si>
  <si>
    <t>102 series windows</t>
  </si>
  <si>
    <t>Providing and fixing of aluminium windows of section (102 series) 1.2 mm th. Fitted with 5 mm clear glass without fly mesh shutter (window size 6'X4'6'' or 27 sqft / window)</t>
  </si>
  <si>
    <t>Providing and fixing of aluminium windows with top fixed glass of section (102 series) 1.2 mm th. Fitted with 5 mm clear glass without fly mesh shutter (window size 6'X5' or avg area 30 sqft/ window)</t>
  </si>
  <si>
    <t xml:space="preserve">Providing and fix windows  of section (102 series) 1.2 mm th. Fitted with 5 mm clear glass </t>
  </si>
  <si>
    <t>Providing and fixing of aluminium fix windows  of section (102 series) 1.2 mm th. Fitted with 5 mm clear  fly mesh (size 2'X4'6" )</t>
  </si>
  <si>
    <t>90 series windows</t>
  </si>
  <si>
    <t>Providing and fixing sliding windows of section 90 series 1.2 mm th. Fitted with 5 m clear glass without fly mesh shutter (window size 6'*5' or avg area 30 sqft per window)</t>
  </si>
  <si>
    <t>Providing and fixing sliding window with top fix glass of section 90 series 1.2 mm th. Fitted with 5 m clear glass without fly mesh shutter (window size 6'*5' or avg area 30 sqft per window)</t>
  </si>
  <si>
    <t>Providing and fixing aluminium fix windows of section 90 series 1.2 th. Fitted with 5 mm clear glass</t>
  </si>
  <si>
    <t>Providing and fixing flymesh shutter of section 90 series 1 th. Fitted withss flymesh (2'*4'6")</t>
  </si>
  <si>
    <t>78 series windows</t>
  </si>
  <si>
    <t>Providing and fixing sliding windows of section 78 series 1.2 mm th. Fitted with 5 m clear glass without fly mesh shutter (window size 6'*4'6" or avg area 27 sqft per window)</t>
  </si>
  <si>
    <t>Providing and fixing sliding window with top fix glass of section 78 series 1.2 mm th. Fitted with 5 m clear glass without fly mesh shutter (window size 6'*5' or avg area 30 sqft per window)</t>
  </si>
  <si>
    <t>Providing and fixing aluminium fix windows of section 78 series 1.2 th. Fitted with 5 mm clear glass</t>
  </si>
  <si>
    <t>Providing and fixing flymesh shutter of section 78 series 1 th. Fitted with SS flymesh (2'*4'6")</t>
  </si>
  <si>
    <t>Casement window and doors</t>
  </si>
  <si>
    <t>Providing and fixing aluminium casement windows of section 38 series 1.2 mm th. Fitted with 5 mm clear glass avg. area of each shutter 6.sq.ft</t>
  </si>
  <si>
    <t>Providing and fixing aluminium casement doors of section 102 series 1.2 mm th. Fitted with 5 mm clear glass</t>
  </si>
  <si>
    <t>Providing and fixing swing doors of section 102 series 1.2 mm th. Fitted with 5 mm clear glass</t>
  </si>
  <si>
    <t>Providing and fixing aluminum full height partation of section 64 series 1.1 mm th. Fitted with 5 mm clear glass &amp; 9 mm BSL board av. Panel aera 10 sqft</t>
  </si>
  <si>
    <t>Providing and fixing aluminum low height partation of section 64 series 1.1 mm th. Fitted with 5 mm clear glass &amp; 9 mm BSL board av. Panel aera 6 sqft</t>
  </si>
  <si>
    <t>Providing and fixing aluminum full height partation of section 102 series 1.1 mm th. Fitted with 5 mm clear glass &amp; 9 mm BSL board av. Panel aera 10 sqft</t>
  </si>
  <si>
    <t>Providing and fixing aluminum low height partation of section 102 series 1.1 mm th. Fitted with 5 mm clear glass &amp; 9 mm BSL board av. Panel aera 6 sqft</t>
  </si>
  <si>
    <t xml:space="preserve">Structure glazing </t>
  </si>
  <si>
    <t>Providing and fixing aluminuim structure glazing of section size 61*50*1.3 m fitted with 5 m colour glass av. Panel area 6 sqft</t>
  </si>
  <si>
    <t>Providing and fixing aluminuim structure glazing of section size 61*75*1.6 m fitted with 5 m colour glass av. Panel area 6 sqft</t>
  </si>
  <si>
    <t>Providing and fixing aluminuim structure glazing of section size 61*100*2 m fitted with 5 m colour glass av. Panel area 6 sqft</t>
  </si>
  <si>
    <t xml:space="preserve"> Aluminium composite panel</t>
  </si>
  <si>
    <t>Providing and fixing aluminium composite panel in 25*38*1.1 m tube framing ALSTRONG, PRIME BOND,ALUTUF , INDO BOND or equivalent</t>
  </si>
  <si>
    <t>3 mm , .20 mm black core</t>
  </si>
  <si>
    <t>बफी</t>
  </si>
  <si>
    <t>3 mm , .25 mm black core</t>
  </si>
  <si>
    <t>3 mm , .30 mm black core</t>
  </si>
  <si>
    <t>4 mm , .25 mm black core</t>
  </si>
  <si>
    <t>4 mm , .30 mm black core</t>
  </si>
  <si>
    <t>4 mm , .50 mm black core</t>
  </si>
  <si>
    <t>4 mm , .25 mm Vergin core</t>
  </si>
  <si>
    <t>4 mm , .30 mm vergin core</t>
  </si>
  <si>
    <t>4 mm , .50 mm vergin core</t>
  </si>
  <si>
    <t>Water proofing (chemicals &amp; Tretment)works</t>
  </si>
  <si>
    <t>CONCRETE ADMIXTURES  (Chemical)</t>
  </si>
  <si>
    <r>
      <t xml:space="preserve">Water Reducing Admixture Concrete &amp; Mortar [ Lignosulphonate Based]                  Std. Conformance : ASTM C 494 - 1981 (Type A) / IS 2645 </t>
    </r>
    <r>
      <rPr>
        <b/>
        <sz val="10"/>
        <rFont val="Trebuchet MS"/>
        <family val="2"/>
      </rPr>
      <t>Dose</t>
    </r>
    <r>
      <rPr>
        <sz val="10"/>
        <rFont val="Trebuchet MS"/>
        <family val="2"/>
      </rPr>
      <t xml:space="preserve"> 0.3 to 1.1 % by.wt. cement</t>
    </r>
  </si>
  <si>
    <t xml:space="preserve">Kg. </t>
  </si>
  <si>
    <t>High Range Water Reducing Super Plasticizer for Concrete &amp; Mortar [ Napthalene Formladehyde Based]                Std. Conformance : ASTM C 494 - 1981 (Type F) / IS 9103 -1999 Dose 0.2 to 3 % by  wt of cement</t>
  </si>
  <si>
    <r>
      <t>Ultra High Range Water Reducing Super Plasticizer for Concrete &amp; Mortar [ Polycarboxylate Ether Based]                      Std. Conformance : ASTM C 494 - 1981 (Type F)</t>
    </r>
    <r>
      <rPr>
        <b/>
        <sz val="10"/>
        <rFont val="Trebuchet MS"/>
        <family val="2"/>
      </rPr>
      <t xml:space="preserve"> Dose</t>
    </r>
    <r>
      <rPr>
        <sz val="10"/>
        <rFont val="Trebuchet MS"/>
        <family val="2"/>
      </rPr>
      <t xml:space="preserve"> :0.2 to 1.6 % by  wt of cement</t>
    </r>
  </si>
  <si>
    <t>Integral Waterproofing Additive for Concrete &amp; Plaster                                                          Std. Conformance : ASTM C 494 - 1981 (Type G), IS 9103 -2007, IS 2645 Dose :0.4 to 2% by wt of cement</t>
  </si>
  <si>
    <t>Integral Crystalline Waterproofing Powder Admixture                                              Std. Conformance : ASTM C 494, IS 3085 -1997, DIN 1048 - 1991 Part 5 Dose : 0.5 to 2% by wt of cement</t>
  </si>
  <si>
    <t>Integral Crystalline Waterproofing Liquid Admixture                                                Std. Conformance : ASTM C 494, IS 3085 -1997, DIN 1048 - 1991 Part 5 Dose : 0.5 to 2% by wt of cement</t>
  </si>
  <si>
    <t>Integral Waterproofing Powder Admixture      Std. Conformance : ASTM C 494, IS 3085 -1997, DIN 1048 - 1991 Part 5 Dose :0.2 to 2 % by wt of cement</t>
  </si>
  <si>
    <t>Integral Waterproofing Powder Admixture for Mortars                                                   Std. Conformance : ASTM C 494, IS 3085 -1997, DIN 1048 - 1991 Part 5 Dose : 0.2 to 1 % by wt of cement</t>
  </si>
  <si>
    <t>Accelerator &amp; Spray Shotcrete / Concrete Plasticizer [ Silicate Based]</t>
  </si>
  <si>
    <t>Accelerator &amp; Spray Shotcrete / Concrete Liquid Plasticizer [ Alkali Free]</t>
  </si>
  <si>
    <t>Accelerator &amp; Spray Shotcrete / Concrete Powder Plasticizer [ Alkali Free]</t>
  </si>
  <si>
    <t>Retarding Superplasticiczer for Concrete [ Napthalene Based]                                  Std. Conformance : ASTM C 494 - 1981 (Type G / D), IS 9103 - 2007 Dose 0.2 to 3 % by  wt of cement</t>
  </si>
  <si>
    <t>Retarding Superplasticiczer for Concrete [ Polycarboxylate Ether Based]                   Std. Conformance : ASTM C 494 - 1981 (Type G) Dose : 0.2 to 2.2 % by  wt of cement</t>
  </si>
  <si>
    <t>Resin ,Multi /polyvcarboxylate ether cholride free less alkali super plasticizer and micro siloica in one ASTM C494 Dose :0.5 to 2.1 % by  wt of cement</t>
  </si>
  <si>
    <t>kg</t>
  </si>
  <si>
    <t>CONCRETE ADMIXTURES (Mineral)</t>
  </si>
  <si>
    <t>Silica Fume  / Silica Cement Admixture / Micro Silica  for High Performance Concrete Std. Conformance : ASTM C 1240 - 2005, IS 15388 - 2003 Dose :5 to 15  % by  wt of cement</t>
  </si>
  <si>
    <t>Kg.</t>
  </si>
  <si>
    <t>Processed FA Based Mineral Additives Dose :5 to 20  % by  wt of cement</t>
  </si>
  <si>
    <t>JOINT SEALANTS &amp; SYSTEMS</t>
  </si>
  <si>
    <t>Two Component Gun Grade Polysulphide Sealant for Vertical Surfaces</t>
  </si>
  <si>
    <t>Two Component Pour Grade Polysulfide Sealant for Horizontal Surfaces</t>
  </si>
  <si>
    <t>One Component Low Viscosity Primer For Polysulfide Sealant</t>
  </si>
  <si>
    <t>Two Component Pour Grade Polyurethane Sealant for Joints</t>
  </si>
  <si>
    <t>Low Viscosity Primer For Polyurethane Sealant</t>
  </si>
  <si>
    <t>High Performance Hybrid Silyl Sealant (290 ml per set)</t>
  </si>
  <si>
    <t>Butyl Tape for various Applications</t>
  </si>
  <si>
    <t>Waterproofing Joint Tape [ 120 mm]</t>
  </si>
  <si>
    <t>Waterproofing Joint Tape [ 200 mm]</t>
  </si>
  <si>
    <t xml:space="preserve">NBR based Waterproofing Joint Tape [ 200 mm]  </t>
  </si>
  <si>
    <t>Joint Tape Epoxy Adhesive</t>
  </si>
  <si>
    <t>Glass  Fiber Joint Tape</t>
  </si>
  <si>
    <t>RM.</t>
  </si>
  <si>
    <t>Waterproofing / Expansion Joint Tape [100 mm]</t>
  </si>
  <si>
    <t>Waterproofing / Expansion Joint Tape [200 mm]</t>
  </si>
  <si>
    <t>Construction Joint Tape  [ 100 mm]</t>
  </si>
  <si>
    <t xml:space="preserve">Cross Linked Premoulded Compressive Joint Filler  [25 mm] </t>
  </si>
  <si>
    <t>Sq. M.</t>
  </si>
  <si>
    <t xml:space="preserve">Cross Linked Premoulded Compressive Joint Filler  [50 mm] </t>
  </si>
  <si>
    <t xml:space="preserve">Closed Cell Polymerbased Joint Filler  [25 mm] </t>
  </si>
  <si>
    <t xml:space="preserve">Closed Cell Polymerbased Joint Filler  [50 mm] </t>
  </si>
  <si>
    <t>INDUSTRIAL FLOORING SOLUTIONS</t>
  </si>
  <si>
    <t>Hardwearing, abrasion resistant monolithic industrial flooring compound [ Metallic]</t>
  </si>
  <si>
    <t>Liquid Concrete Hardener &amp; Dust Proofer</t>
  </si>
  <si>
    <t>Anti Bacterial Floor &amp; Wall Coating [ Epoxy]</t>
  </si>
  <si>
    <t>Anti Bacterial Floor &amp; Wall Coating [ Polyurethane]</t>
  </si>
  <si>
    <t>Anti bacterial Floor &amp; Wall Coating [ Acrylic]</t>
  </si>
  <si>
    <t>Self Levelling Flooring System [ Epoxy]</t>
  </si>
  <si>
    <t>Self Levelling Flooring System [ Polyurethane]</t>
  </si>
  <si>
    <t>Self Levelling Cementitious Flooring System</t>
  </si>
  <si>
    <t>ENGINEERING GROUTS</t>
  </si>
  <si>
    <t>General Purpose High Strength Free Flowing, Non Shrink Cementitious Grout [ M40]</t>
  </si>
  <si>
    <t>Ultra High Strength Free Flowing, Non Shrink Cementitious Grout [M60]</t>
  </si>
  <si>
    <t>Hard wearing cementitious tile grout</t>
  </si>
  <si>
    <t>Hard wearing epoxy based tile grout</t>
  </si>
  <si>
    <t>Super Plasticizer, Shrinkage Compensating Grout Admixture</t>
  </si>
  <si>
    <t>High Strength Precision Grade, Non Shrink Structural Epoxy Anchorgrout</t>
  </si>
  <si>
    <t>Epoxy Acrylate High Strength Precision Grade, Non Shrink Structural Grout [ 400 Ml Cartridge]</t>
  </si>
  <si>
    <t>Ml</t>
  </si>
  <si>
    <t>Low Viscosity Injection Epoxy Grout</t>
  </si>
  <si>
    <t>Low Viscosity Polyurethane Injection Grout Dose : 231 cubic inchec per gallon</t>
  </si>
  <si>
    <t>Low Viscosity Acrylate Gel Injection Grout</t>
  </si>
  <si>
    <t>Low Viscosity Soil Stabilization Injection Grout</t>
  </si>
  <si>
    <t>BONDING ADHESIVES (Polymer &amp; Epoxy Resin)</t>
  </si>
  <si>
    <t xml:space="preserve"> Acrylic Bonding Agent For Concrete &amp; Mortar</t>
  </si>
  <si>
    <t>Versatile SBR Latex for Bonding, Grouting &amp; Repair Mortars</t>
  </si>
  <si>
    <t>High Performanance Pure Acrylic Polymer for Concrete &amp; Mortar Modification' &amp; Bonding Adhesive</t>
  </si>
  <si>
    <t>Two Component Epoxy Resin Bonding Agent [ For bonding new to old concrete]</t>
  </si>
  <si>
    <t>FIBERS (Steel &amp; Polypropylene)</t>
  </si>
  <si>
    <r>
      <rPr>
        <sz val="10"/>
        <color indexed="8"/>
        <rFont val="Trebuchet MS"/>
        <family val="2"/>
      </rPr>
      <t>FIBERMESH MF [Monofilament PP Fibers]</t>
    </r>
  </si>
  <si>
    <r>
      <rPr>
        <sz val="10"/>
        <color indexed="8"/>
        <rFont val="Trebuchet MS"/>
        <family val="2"/>
      </rPr>
      <t>FIBERMESH FB [Collated PP Fibers]</t>
    </r>
  </si>
  <si>
    <r>
      <rPr>
        <sz val="10"/>
        <color indexed="8"/>
        <rFont val="Trebuchet MS"/>
        <family val="2"/>
      </rPr>
      <t>FIBERMESH MACRO [Structural PP Fibers]</t>
    </r>
  </si>
  <si>
    <t xml:space="preserve">  Loose steel Fibers</t>
  </si>
  <si>
    <t xml:space="preserve">  Glued Steel Fibers</t>
  </si>
  <si>
    <t xml:space="preserve">   Crimped Steel Fibers</t>
  </si>
  <si>
    <t>SURFACE TREATMENT</t>
  </si>
  <si>
    <t>Protective, Decorative Anti Carbonation Coating</t>
  </si>
  <si>
    <t>Protective, Decorative Insulating Anti Carbonation Coating</t>
  </si>
  <si>
    <t>Concrete Penetrating Corrosion Inhibitor</t>
  </si>
  <si>
    <t>Protective Acrylic Sealer</t>
  </si>
  <si>
    <t>Protective Polyurethane Sealer</t>
  </si>
  <si>
    <t>Water Based Fire Retardant Coating</t>
  </si>
  <si>
    <t>High Performance Water Repellent Paint</t>
  </si>
  <si>
    <t>Ltr.</t>
  </si>
  <si>
    <t>Concentrated &amp; Emulsified Chemical Mould Release Agent</t>
  </si>
  <si>
    <t>Ready to use Chemical Mould Release Agent</t>
  </si>
  <si>
    <t xml:space="preserve">Concrete Curing Aid </t>
  </si>
  <si>
    <t>Resin,silica based multi function,  water proofing and curing compound Dose :cover area: 0.15kg/m2</t>
  </si>
  <si>
    <t>CONCRETE REPAIRS</t>
  </si>
  <si>
    <t xml:space="preserve">Rust Remover &amp; Passivator </t>
  </si>
  <si>
    <t>Corrosion Inhibitor</t>
  </si>
  <si>
    <t>Micro Concrete [ M55] for Permanant Repairs</t>
  </si>
  <si>
    <t>Single Component Polymer Modified Cementitious Repair Mortar</t>
  </si>
  <si>
    <t xml:space="preserve"> Two Component Polymer Modified Cementitious Repair Mortar</t>
  </si>
  <si>
    <t>Cementitious, Waterproof Crack Repair Mortar</t>
  </si>
  <si>
    <t>Acrylic Based Crack Filling Putty</t>
  </si>
  <si>
    <t>Resin ,Polycoboxylate Base For ultra High Strenth Concrete Repairing Dose : Admixture 10% By Wt of Cement</t>
  </si>
  <si>
    <t>PREPACKED MORTARS</t>
  </si>
  <si>
    <t>Tile, Mabrble, Granite etc. Adhesive</t>
  </si>
  <si>
    <t>Marble &amp; Granite etc. Adhesive</t>
  </si>
  <si>
    <t>Coarse and water resistant Readymix plastring Mortar</t>
  </si>
  <si>
    <t>High Performanance Polymer Based Wall Putty (Skim Coat)</t>
  </si>
  <si>
    <t>High Performanance Polymer Based Insulting Wall Putty (Skim Coat)</t>
  </si>
  <si>
    <t>WATERPROOFING SYSTEMS, Bal endura or equivalent</t>
  </si>
  <si>
    <t>INTEGRAL</t>
  </si>
  <si>
    <t>Integral Waterproofing Additive for Concrete &amp; Plaster</t>
  </si>
  <si>
    <t xml:space="preserve">Silica Cement Admixture  / Microsilica / Silica Fume </t>
  </si>
  <si>
    <t>LIQUID APPLIED</t>
  </si>
  <si>
    <t>Single Pack Polymer Modified Flexible Waterproof Coating System Dose  :Cover Area 30 Sq ft- 45 Sq ft/Kg 2 coat</t>
  </si>
  <si>
    <t>Two Component Polymer Modified Flexible Acrylic Elastomeric Waterproof Coating System Dose :cover Area :5 Sqft- 7 Sqft/Kg 2 coats</t>
  </si>
  <si>
    <t>Two Component Polymer Modified Flexible Elastomeric Waterproof &amp; Thermal Insulating Coating System Dose :consumption: 1.5 kg/m2</t>
  </si>
  <si>
    <t xml:space="preserve">Heavy duty reinforced elastomeric acrylic water proof coating for terrace Dose :cover area: 6 sqft/litre 3 coat </t>
  </si>
  <si>
    <t>Arcylic elastomeric exterior water proof coating for exterior wall Dose :35 sqft/litre 2 coat</t>
  </si>
  <si>
    <t>Crystalline Based Waterproofing Systems</t>
  </si>
  <si>
    <t>Fast Setting Plugging Compound for stopping running water</t>
  </si>
  <si>
    <t>Polyurethane based Waterproofing Coating System</t>
  </si>
  <si>
    <t>Polymer Modified Bitumen based Waterproofing Coating System</t>
  </si>
  <si>
    <t>Epoxy Resin based Waterproofing Coating System</t>
  </si>
  <si>
    <t>Efflorescence Resistance Penetrating Primer Dose :Cover Area: 80 Sq ft /lt 1 coat</t>
  </si>
  <si>
    <t xml:space="preserve">PREFORMED </t>
  </si>
  <si>
    <t>Fiber Reinforced Polymer Modified Bituminous Membranes [3mm Plain]</t>
  </si>
  <si>
    <t>Fiber Reinforced Polymer Modified Bituminous Membranes [3mm Mineral / Sand Finish]</t>
  </si>
  <si>
    <t>Polymer Modified Self Adhesive Bituminous Membranes [1mm]</t>
  </si>
  <si>
    <t xml:space="preserve">Polymer Modified Self Adhesive Bituminous Membranes [ 2mm] </t>
  </si>
  <si>
    <t>Polymer Modified Self Adhesive Bituminous Membranes with Aluminium Cover</t>
  </si>
  <si>
    <t>1.2 mm High Polymer PVC Membranes</t>
  </si>
  <si>
    <t>PVC Adhesive</t>
  </si>
  <si>
    <t>1.2 mm EPDM Membranes</t>
  </si>
  <si>
    <t>EPDM Adhesive</t>
  </si>
  <si>
    <t>EPDM Primer</t>
  </si>
  <si>
    <t>2mm TPO Membranes</t>
  </si>
  <si>
    <t xml:space="preserve">Polythene &amp; Polypropylene Polymer Compound Waterproof Membrane </t>
  </si>
  <si>
    <t xml:space="preserve">100% Synthetic Rubber Roof Coating </t>
  </si>
  <si>
    <t>SPECIALTY</t>
  </si>
  <si>
    <t>Antistripping Agent for Bitumen</t>
  </si>
  <si>
    <t>Anti Termite  [ Imidacloprid 30.5% ]</t>
  </si>
  <si>
    <t xml:space="preserve">Expanding Concrete Joint WATERSTOP </t>
  </si>
  <si>
    <t>WB ADHESIVE Primer for Expanding Waterstop</t>
  </si>
  <si>
    <t xml:space="preserve">Swellable WATERSTOP </t>
  </si>
  <si>
    <r>
      <t>SEALGUARD PVC WATERSTOP -</t>
    </r>
    <r>
      <rPr>
        <sz val="10"/>
        <color indexed="8"/>
        <rFont val="Trebuchet MS"/>
        <family val="2"/>
      </rPr>
      <t xml:space="preserve"> PVC Waterstops</t>
    </r>
  </si>
  <si>
    <t>Nodular Drain with Geotextile Roof Garden</t>
  </si>
  <si>
    <t>SEALGUARD GEOTEX [P] -Polyester Geotextile</t>
  </si>
  <si>
    <t>THERMOSEAL XPS - Extruded Polystyrene Boards [ 25 mm]</t>
  </si>
  <si>
    <t>THERMOSEAL XPS - Extruded Polystyrene Boards [ 40 mm]</t>
  </si>
  <si>
    <t>STRUCTURAL STRENGTHENING &amp; SEISMIC RETROFITTING</t>
  </si>
  <si>
    <t xml:space="preserve">Carbon Laminate [50 mm Wide 1.4 mm Thick]  </t>
  </si>
  <si>
    <t>R. M.</t>
  </si>
  <si>
    <t xml:space="preserve">Carbon Laminate [75 mm Wide 1.4 mm Thick]  </t>
  </si>
  <si>
    <t>FRP [ Fiber Reinforced Polymer] CARBON FiberWRAP Sheet 200 GSM</t>
  </si>
  <si>
    <t>FRP [ Fiber Reinforced Polymer] CARBON FiberWRAP Sheet 400 GSM</t>
  </si>
  <si>
    <t>FRP [ Fiber Reinforced Polymer] CARBON FiberWRAP Sheet 600</t>
  </si>
  <si>
    <t>FRP [ Fiber Reinforced Polyer] GLASS FiberWRAP Sheet 900 GSM</t>
  </si>
  <si>
    <t>EPOXY PRIMER</t>
  </si>
  <si>
    <t>SATURANT</t>
  </si>
  <si>
    <t>LAMINATE ADHESIVE</t>
  </si>
  <si>
    <t>EPOXY TOPCOAT</t>
  </si>
  <si>
    <t>POLYURETHANE TOPCOAT</t>
  </si>
  <si>
    <t>Fiber anchor system 5to 10 mm</t>
  </si>
  <si>
    <t xml:space="preserve">Carbon Laminate [50 mm Wide 2 mm Thick]  </t>
  </si>
  <si>
    <t xml:space="preserve">Carbon Laminate [75 mm Wide 2 mm Thick]  </t>
  </si>
  <si>
    <t>Soil Stabiliser / Admixture</t>
  </si>
  <si>
    <t>Resin, sulfate resistant, admixture for medium strength concrete and for mud  road / gravel road / eco brick tiles, hollow blocks production Dose :0.25 to0.4 % by wt of cement</t>
  </si>
  <si>
    <t>Concrete curing compound</t>
  </si>
  <si>
    <r>
      <t xml:space="preserve">Resin,silica based multi function,  water proofing and curing compound </t>
    </r>
    <r>
      <rPr>
        <b/>
        <sz val="10"/>
        <rFont val="Trebuchet MS"/>
        <family val="2"/>
      </rPr>
      <t>Dose</t>
    </r>
    <r>
      <rPr>
        <sz val="10"/>
        <rFont val="Trebuchet MS"/>
        <family val="2"/>
      </rPr>
      <t xml:space="preserve"> :cover area: 0.15kg/m2</t>
    </r>
  </si>
  <si>
    <t>k/Dk/fut lgdf{0f ;fdfu|Lx? M–</t>
  </si>
  <si>
    <r>
      <t>!_ blr ckf 7"nf] *Æ</t>
    </r>
    <r>
      <rPr>
        <sz val="14"/>
        <rFont val="Times New Roman"/>
        <family val="1"/>
      </rPr>
      <t>×</t>
    </r>
    <r>
      <rPr>
        <sz val="14"/>
        <rFont val="Preeti"/>
      </rPr>
      <t>@–#÷*Æ</t>
    </r>
    <r>
      <rPr>
        <sz val="14"/>
        <rFont val="Times New Roman"/>
        <family val="1"/>
      </rPr>
      <t>×</t>
    </r>
    <r>
      <rPr>
        <sz val="14"/>
        <rFont val="Preeti"/>
      </rPr>
      <t>%Æ</t>
    </r>
  </si>
  <si>
    <r>
      <t>@_ blr ckf ;fgf] *#÷*Æ</t>
    </r>
    <r>
      <rPr>
        <sz val="14"/>
        <rFont val="Times New Roman"/>
        <family val="1"/>
      </rPr>
      <t>×</t>
    </r>
    <r>
      <rPr>
        <sz val="14"/>
        <rFont val="Preeti"/>
      </rPr>
      <t>@–!÷*Æ</t>
    </r>
    <r>
      <rPr>
        <sz val="14"/>
        <rFont val="Times New Roman"/>
        <family val="1"/>
      </rPr>
      <t>×</t>
    </r>
    <r>
      <rPr>
        <sz val="14"/>
        <rFont val="Preeti"/>
      </rPr>
      <t>$–!÷$Æ</t>
    </r>
  </si>
  <si>
    <t xml:space="preserve">#_ blrckf 7"nf]sf] s'+ </t>
  </si>
  <si>
    <t xml:space="preserve">$_ blrckf ;fgf]sf] s'F ckf </t>
  </si>
  <si>
    <r>
      <t>%_ dfF ckf 7'nf] *–&amp;÷*Æ</t>
    </r>
    <r>
      <rPr>
        <sz val="14"/>
        <rFont val="Times New Roman"/>
        <family val="1"/>
      </rPr>
      <t>×</t>
    </r>
    <r>
      <rPr>
        <sz val="14"/>
        <rFont val="Preeti"/>
      </rPr>
      <t>@–!÷$Æ</t>
    </r>
    <r>
      <rPr>
        <sz val="14"/>
        <rFont val="Times New Roman"/>
        <family val="1"/>
      </rPr>
      <t>×</t>
    </r>
    <r>
      <rPr>
        <sz val="14"/>
        <rFont val="Preeti"/>
      </rPr>
      <t>%–#÷$Æ</t>
    </r>
  </si>
  <si>
    <r>
      <t xml:space="preserve">^_ dfF ckf 7'nf] </t>
    </r>
    <r>
      <rPr>
        <sz val="12"/>
        <rFont val="Times New Roman"/>
        <family val="1"/>
      </rPr>
      <t>241x60x158 mm</t>
    </r>
  </si>
  <si>
    <r>
      <t>&amp;_ df ckf ;fgf] *–#÷*Æ</t>
    </r>
    <r>
      <rPr>
        <sz val="14"/>
        <rFont val="Times New Roman"/>
        <family val="1"/>
      </rPr>
      <t>×</t>
    </r>
    <r>
      <rPr>
        <sz val="14"/>
        <rFont val="Preeti"/>
      </rPr>
      <t>@Æ</t>
    </r>
    <r>
      <rPr>
        <sz val="14"/>
        <rFont val="Times New Roman"/>
        <family val="1"/>
      </rPr>
      <t>×</t>
    </r>
    <r>
      <rPr>
        <sz val="14"/>
        <rFont val="Preeti"/>
      </rPr>
      <t>%Æ</t>
    </r>
  </si>
  <si>
    <r>
      <t>*_ w'/L rfË 7"nf] (–#÷*Æ%–!÷@Æ</t>
    </r>
    <r>
      <rPr>
        <sz val="14"/>
        <rFont val="Times New Roman"/>
        <family val="1"/>
      </rPr>
      <t>×</t>
    </r>
    <r>
      <rPr>
        <sz val="14"/>
        <rFont val="Preeti"/>
      </rPr>
      <t>#÷$</t>
    </r>
  </si>
  <si>
    <r>
      <t xml:space="preserve">(_ w'/L </t>
    </r>
    <r>
      <rPr>
        <sz val="12"/>
        <rFont val="Times New Roman"/>
        <family val="1"/>
      </rPr>
      <t>230x295x25 mm</t>
    </r>
  </si>
  <si>
    <t xml:space="preserve">!)_ w'/L rfFË ;fgf] </t>
  </si>
  <si>
    <t xml:space="preserve"> !!_ lemu6L gofF *–#÷$Æ×$Æ</t>
  </si>
  <si>
    <t xml:space="preserve"> !@_ lemu+6L k"/fgf] </t>
  </si>
  <si>
    <t xml:space="preserve"> !#_ 9's' </t>
  </si>
  <si>
    <r>
      <t xml:space="preserve"> </t>
    </r>
    <r>
      <rPr>
        <sz val="12"/>
        <rFont val="Preeti"/>
      </rPr>
      <t xml:space="preserve"> !$_ </t>
    </r>
    <r>
      <rPr>
        <sz val="12"/>
        <rFont val="Times New Roman"/>
        <family val="1"/>
      </rPr>
      <t>Snake body brick traditional</t>
    </r>
  </si>
  <si>
    <r>
      <t xml:space="preserve"> !%_ </t>
    </r>
    <r>
      <rPr>
        <sz val="12"/>
        <rFont val="Times New Roman"/>
        <family val="1"/>
      </rPr>
      <t>Snake neck brick ,,</t>
    </r>
  </si>
  <si>
    <r>
      <t xml:space="preserve"> !^_ </t>
    </r>
    <r>
      <rPr>
        <sz val="12"/>
        <rFont val="Times New Roman"/>
        <family val="1"/>
      </rPr>
      <t>Snake head brick ,,</t>
    </r>
  </si>
  <si>
    <t>s_;fgf</t>
  </si>
  <si>
    <t>v_7'nf]</t>
  </si>
  <si>
    <t xml:space="preserve">!&amp;_ k]6Lsf]nflu 9'Ëf </t>
  </si>
  <si>
    <r>
      <t>s_  !*Æ</t>
    </r>
    <r>
      <rPr>
        <sz val="14"/>
        <rFont val="Times New Roman"/>
        <family val="1"/>
      </rPr>
      <t>×</t>
    </r>
    <r>
      <rPr>
        <sz val="14"/>
        <rFont val="Preeti"/>
      </rPr>
      <t>!)Æ</t>
    </r>
    <r>
      <rPr>
        <sz val="14"/>
        <rFont val="Times New Roman"/>
        <family val="1"/>
      </rPr>
      <t>×</t>
    </r>
    <r>
      <rPr>
        <sz val="14"/>
        <rFont val="Preeti"/>
      </rPr>
      <t>$Æ</t>
    </r>
  </si>
  <si>
    <t xml:space="preserve"> !*_ gfuf]n O{6f </t>
  </si>
  <si>
    <r>
      <t>!(_(Æ</t>
    </r>
    <r>
      <rPr>
        <sz val="14"/>
        <rFont val="Times New Roman"/>
        <family val="1"/>
      </rPr>
      <t xml:space="preserve">x </t>
    </r>
    <r>
      <rPr>
        <sz val="14"/>
        <rFont val="Preeti"/>
      </rPr>
      <t>(Æ</t>
    </r>
    <r>
      <rPr>
        <sz val="14"/>
        <rFont val="Times New Roman"/>
        <family val="1"/>
      </rPr>
      <t xml:space="preserve">x </t>
    </r>
    <r>
      <rPr>
        <sz val="14"/>
        <rFont val="Preeti"/>
      </rPr>
      <t xml:space="preserve">!* OGr s'gf 9'Ëf </t>
    </r>
  </si>
  <si>
    <t>! ld=</t>
  </si>
  <si>
    <r>
      <t xml:space="preserve"> @)_ kmMNxf]x ckf 7'nf] </t>
    </r>
    <r>
      <rPr>
        <sz val="11"/>
        <rFont val="Times New Roman"/>
        <family val="1"/>
      </rPr>
      <t>375x225x100mm</t>
    </r>
  </si>
  <si>
    <r>
      <t xml:space="preserve"> @!_ kmMNxf]x ckf ;fgf] </t>
    </r>
    <r>
      <rPr>
        <sz val="11"/>
        <rFont val="Times New Roman"/>
        <family val="1"/>
      </rPr>
      <t>254x229x102mm</t>
    </r>
  </si>
  <si>
    <r>
      <t xml:space="preserve"> @@_ tLgs'g}  t]lnof O{+6f                    -(Æ</t>
    </r>
    <r>
      <rPr>
        <sz val="14"/>
        <rFont val="Times New Roman"/>
        <family val="1"/>
      </rPr>
      <t>×</t>
    </r>
    <r>
      <rPr>
        <sz val="14"/>
        <rFont val="Preeti"/>
      </rPr>
      <t>(Æ</t>
    </r>
    <r>
      <rPr>
        <sz val="14"/>
        <rFont val="Times New Roman"/>
        <family val="1"/>
      </rPr>
      <t>×</t>
    </r>
    <r>
      <rPr>
        <sz val="14"/>
        <rFont val="Preeti"/>
      </rPr>
      <t>@–!÷$Æ</t>
    </r>
  </si>
  <si>
    <r>
      <t xml:space="preserve"> @#_ tLgs'g}  t]lnof O{+6f                    -^Æ</t>
    </r>
    <r>
      <rPr>
        <sz val="14"/>
        <rFont val="Times New Roman"/>
        <family val="1"/>
      </rPr>
      <t>×</t>
    </r>
    <r>
      <rPr>
        <sz val="14"/>
        <rFont val="Preeti"/>
      </rPr>
      <t>^Æ</t>
    </r>
    <r>
      <rPr>
        <sz val="14"/>
        <rFont val="Times New Roman"/>
        <family val="1"/>
      </rPr>
      <t>×</t>
    </r>
    <r>
      <rPr>
        <sz val="14"/>
        <rFont val="Preeti"/>
      </rPr>
      <t>@–!÷$Æ</t>
    </r>
  </si>
  <si>
    <r>
      <t xml:space="preserve"> @$_ rf/s'g}  t]lnof O{+6f  -*Æ</t>
    </r>
    <r>
      <rPr>
        <sz val="14"/>
        <rFont val="Times New Roman"/>
        <family val="1"/>
      </rPr>
      <t>×</t>
    </r>
    <r>
      <rPr>
        <sz val="14"/>
        <rFont val="Preeti"/>
      </rPr>
      <t>*Æ</t>
    </r>
  </si>
  <si>
    <r>
      <t xml:space="preserve"> @%_ t]lnof O{+6f  -^Æ</t>
    </r>
    <r>
      <rPr>
        <sz val="14"/>
        <rFont val="Times New Roman"/>
        <family val="1"/>
      </rPr>
      <t>×</t>
    </r>
    <r>
      <rPr>
        <sz val="14"/>
        <rFont val="Preeti"/>
      </rPr>
      <t>^Æ</t>
    </r>
    <r>
      <rPr>
        <sz val="14"/>
        <rFont val="Times New Roman"/>
        <family val="1"/>
      </rPr>
      <t/>
    </r>
  </si>
  <si>
    <t xml:space="preserve"> @^_ a'§]bf/L slg{z O6f -sfzLdf]x?_</t>
  </si>
  <si>
    <t xml:space="preserve"> @&amp;_ a'§]bf/L slg{z O6f s'gf</t>
  </si>
  <si>
    <r>
      <t xml:space="preserve"> @*_ a'§]bf/L slg{z O6f 7"nf] </t>
    </r>
    <r>
      <rPr>
        <sz val="12"/>
        <rFont val="Times New Roman"/>
        <family val="1"/>
      </rPr>
      <t>222x273x76mm</t>
    </r>
  </si>
  <si>
    <t xml:space="preserve"> @(_  ‰ofn dflysf] slg{z O{6f a'§]bf/L </t>
  </si>
  <si>
    <r>
      <t xml:space="preserve"> #)_ sf7sf] slg{z dflysf] O6f !!</t>
    </r>
    <r>
      <rPr>
        <sz val="14"/>
        <rFont val="Times New Roman"/>
        <family val="1"/>
      </rPr>
      <t>×</t>
    </r>
    <r>
      <rPr>
        <sz val="14"/>
        <rFont val="Preeti"/>
      </rPr>
      <t>^</t>
    </r>
    <r>
      <rPr>
        <sz val="14"/>
        <rFont val="Times New Roman"/>
        <family val="1"/>
      </rPr>
      <t>×</t>
    </r>
    <r>
      <rPr>
        <sz val="14"/>
        <rFont val="Preeti"/>
      </rPr>
      <t>@=%Æ</t>
    </r>
  </si>
  <si>
    <r>
      <t xml:space="preserve"> #!_ sg{/ :6f]g M !)Æ</t>
    </r>
    <r>
      <rPr>
        <sz val="14"/>
        <rFont val="Times New Roman"/>
        <family val="1"/>
      </rPr>
      <t>×</t>
    </r>
    <r>
      <rPr>
        <sz val="14"/>
        <rFont val="Preeti"/>
      </rPr>
      <t>!)Æ</t>
    </r>
    <r>
      <rPr>
        <sz val="14"/>
        <rFont val="Times New Roman"/>
        <family val="1"/>
      </rPr>
      <t>×</t>
    </r>
    <r>
      <rPr>
        <sz val="14"/>
        <rFont val="Preeti"/>
      </rPr>
      <t xml:space="preserve">!$Æ] </t>
    </r>
  </si>
  <si>
    <r>
      <t xml:space="preserve"> #@_ s_  ljrsf] GofxfsNxF !)Æ</t>
    </r>
    <r>
      <rPr>
        <sz val="14"/>
        <rFont val="Times New Roman"/>
        <family val="1"/>
      </rPr>
      <t>×</t>
    </r>
    <r>
      <rPr>
        <sz val="14"/>
        <rFont val="Preeti"/>
      </rPr>
      <t>&amp;Æ</t>
    </r>
    <r>
      <rPr>
        <sz val="14"/>
        <rFont val="Times New Roman"/>
        <family val="1"/>
      </rPr>
      <t>×</t>
    </r>
    <r>
      <rPr>
        <sz val="14"/>
        <rFont val="Preeti"/>
      </rPr>
      <t>!$Æ</t>
    </r>
  </si>
  <si>
    <r>
      <t xml:space="preserve"> ##_ gfuf]n 9'Ëf !*Æ</t>
    </r>
    <r>
      <rPr>
        <sz val="14"/>
        <rFont val="Times New Roman"/>
        <family val="1"/>
      </rPr>
      <t>×</t>
    </r>
    <r>
      <rPr>
        <sz val="14"/>
        <rFont val="Preeti"/>
      </rPr>
      <t>!)Æ</t>
    </r>
    <r>
      <rPr>
        <sz val="14"/>
        <rFont val="Times New Roman"/>
        <family val="1"/>
      </rPr>
      <t>×</t>
    </r>
    <r>
      <rPr>
        <sz val="14"/>
        <rFont val="Preeti"/>
      </rPr>
      <t>%</t>
    </r>
  </si>
  <si>
    <t xml:space="preserve"> #$_ ef} Kjf</t>
  </si>
  <si>
    <t xml:space="preserve"> #%_ tfdf kftf=- g]kfnL_</t>
  </si>
  <si>
    <t>s]hL</t>
  </si>
  <si>
    <r>
      <t xml:space="preserve">     tfdf kftf -</t>
    </r>
    <r>
      <rPr>
        <sz val="14"/>
        <rFont val="Times New Roman"/>
        <family val="1"/>
      </rPr>
      <t>Indian</t>
    </r>
    <r>
      <rPr>
        <sz val="14"/>
        <rFont val="Preeti"/>
      </rPr>
      <t>_</t>
    </r>
  </si>
  <si>
    <t xml:space="preserve"> #^_ lkQn kftf</t>
  </si>
  <si>
    <t xml:space="preserve"> #&amp;_ kf/f]</t>
  </si>
  <si>
    <t>u|fd</t>
  </si>
  <si>
    <t xml:space="preserve"> #*_ ;"ls{ O6f s'l6 w'nf] agfPsf] .</t>
  </si>
  <si>
    <t>6g</t>
  </si>
  <si>
    <r>
      <t xml:space="preserve"> #(_ </t>
    </r>
    <r>
      <rPr>
        <sz val="12"/>
        <rFont val="Times New Roman"/>
        <family val="1"/>
      </rPr>
      <t>Wind bell</t>
    </r>
    <r>
      <rPr>
        <sz val="14"/>
        <rFont val="Preeti"/>
      </rPr>
      <t xml:space="preserve"> xjf 306L $Æ</t>
    </r>
  </si>
  <si>
    <t>$)_ Gxs+Nxf] aLrsf]</t>
  </si>
  <si>
    <t>! uf]6f</t>
  </si>
  <si>
    <t>$! _ k]6L9'Ëf $Æ</t>
  </si>
  <si>
    <t xml:space="preserve"> $@_k]6L9'Ëf %Æ</t>
  </si>
  <si>
    <t>$%_&gt;L u0f]z</t>
  </si>
  <si>
    <t>%%_7'nf] snz</t>
  </si>
  <si>
    <t xml:space="preserve"> %^_d;Lgf] ;"ls{ </t>
  </si>
  <si>
    <t>s]lh</t>
  </si>
  <si>
    <t>%&amp; _v;|f] ;'ls{</t>
  </si>
  <si>
    <r>
      <t>%* _</t>
    </r>
    <r>
      <rPr>
        <sz val="10"/>
        <rFont val="Preeti"/>
      </rPr>
      <t>गट्टा</t>
    </r>
    <r>
      <rPr>
        <sz val="12"/>
        <rFont val="Preeti"/>
      </rPr>
      <t xml:space="preserve"> r'g</t>
    </r>
  </si>
  <si>
    <r>
      <t>df ckf -;fOh</t>
    </r>
    <r>
      <rPr>
        <sz val="12"/>
        <rFont val="Times New Roman"/>
        <family val="1"/>
      </rPr>
      <t xml:space="preserve"> 200x50x130)</t>
    </r>
  </si>
  <si>
    <r>
      <t>blr ckf -;fOh</t>
    </r>
    <r>
      <rPr>
        <sz val="12"/>
        <rFont val="Times New Roman"/>
        <family val="1"/>
      </rPr>
      <t xml:space="preserve"> 200x55x100)</t>
    </r>
  </si>
  <si>
    <r>
      <t>Tjf ckf -;fOh</t>
    </r>
    <r>
      <rPr>
        <sz val="12"/>
        <rFont val="Times New Roman"/>
        <family val="1"/>
      </rPr>
      <t xml:space="preserve"> 110x55x180)</t>
    </r>
  </si>
  <si>
    <r>
      <t>uf]n ckf -;fOh</t>
    </r>
    <r>
      <rPr>
        <sz val="12"/>
        <rFont val="Times New Roman"/>
        <family val="1"/>
      </rPr>
      <t xml:space="preserve"> 120x55x80)</t>
    </r>
  </si>
  <si>
    <r>
      <t>u0f]z ckf -;fOh</t>
    </r>
    <r>
      <rPr>
        <sz val="12"/>
        <rFont val="Times New Roman"/>
        <family val="1"/>
      </rPr>
      <t xml:space="preserve"> 200x250x35)</t>
    </r>
  </si>
  <si>
    <r>
      <t>s'df/ ckf -;fOh</t>
    </r>
    <r>
      <rPr>
        <sz val="12"/>
        <rFont val="Times New Roman"/>
        <family val="1"/>
      </rPr>
      <t xml:space="preserve"> 200x250x35)</t>
    </r>
  </si>
  <si>
    <r>
      <t>tf/f ckf -;fOh</t>
    </r>
    <r>
      <rPr>
        <sz val="12"/>
        <rFont val="Times New Roman"/>
        <family val="1"/>
      </rPr>
      <t xml:space="preserve"> 200x250x55)</t>
    </r>
  </si>
  <si>
    <r>
      <t>k~r a'4 ckf -;fOh</t>
    </r>
    <r>
      <rPr>
        <sz val="12"/>
        <rFont val="Times New Roman"/>
        <family val="1"/>
      </rPr>
      <t xml:space="preserve"> 170x230x55)</t>
    </r>
  </si>
  <si>
    <r>
      <t>sn; ckf -;fOh</t>
    </r>
    <r>
      <rPr>
        <sz val="12"/>
        <rFont val="Times New Roman"/>
        <family val="1"/>
      </rPr>
      <t xml:space="preserve"> 100x140x40)</t>
    </r>
  </si>
  <si>
    <r>
      <t>gfuf]n ckf -;fOh</t>
    </r>
    <r>
      <rPr>
        <sz val="12"/>
        <rFont val="Times New Roman"/>
        <family val="1"/>
      </rPr>
      <t xml:space="preserve"> 140x52x120)</t>
    </r>
  </si>
  <si>
    <r>
      <t>sl;df] ckf -;fOh</t>
    </r>
    <r>
      <rPr>
        <sz val="12"/>
        <rFont val="Times New Roman"/>
        <family val="1"/>
      </rPr>
      <t xml:space="preserve"> 230x55x100)</t>
    </r>
  </si>
  <si>
    <r>
      <t>;snL] ckf -;fOh</t>
    </r>
    <r>
      <rPr>
        <sz val="12"/>
        <rFont val="Times New Roman"/>
        <family val="1"/>
      </rPr>
      <t xml:space="preserve"> 140x55x115)</t>
    </r>
  </si>
  <si>
    <r>
      <t>kfga'§f ckf -;fOh</t>
    </r>
    <r>
      <rPr>
        <sz val="12"/>
        <rFont val="Times New Roman"/>
        <family val="1"/>
      </rPr>
      <t xml:space="preserve"> 140x55x115)</t>
    </r>
  </si>
  <si>
    <r>
      <t>;fgf] km a'§f ckf -;fOh</t>
    </r>
    <r>
      <rPr>
        <sz val="12"/>
        <rFont val="Times New Roman"/>
        <family val="1"/>
      </rPr>
      <t xml:space="preserve"> 180x55x30)</t>
    </r>
  </si>
  <si>
    <r>
      <t>7"nf] km a'§f ckf -;fOh</t>
    </r>
    <r>
      <rPr>
        <sz val="12"/>
        <rFont val="Times New Roman"/>
        <family val="1"/>
      </rPr>
      <t xml:space="preserve"> 230x55x110)</t>
    </r>
  </si>
  <si>
    <r>
      <t>gof+ km a'§f ckf -;fOh</t>
    </r>
    <r>
      <rPr>
        <sz val="12"/>
        <rFont val="Times New Roman"/>
        <family val="1"/>
      </rPr>
      <t xml:space="preserve"> 230x55x110)</t>
    </r>
  </si>
  <si>
    <r>
      <t>;fgf u a'§f ckf -;fOh</t>
    </r>
    <r>
      <rPr>
        <sz val="12"/>
        <rFont val="Times New Roman"/>
        <family val="1"/>
      </rPr>
      <t xml:space="preserve"> 140x50x110)</t>
    </r>
  </si>
  <si>
    <r>
      <t>7"nf] u a'§f ckf -;fOh</t>
    </r>
    <r>
      <rPr>
        <sz val="12"/>
        <rFont val="Times New Roman"/>
        <family val="1"/>
      </rPr>
      <t xml:space="preserve"> 230x55x90)</t>
    </r>
  </si>
  <si>
    <r>
      <t>k'Dxf a'§f ckf -;fOh</t>
    </r>
    <r>
      <rPr>
        <sz val="12"/>
        <rFont val="Times New Roman"/>
        <family val="1"/>
      </rPr>
      <t xml:space="preserve"> 180x55x70)</t>
    </r>
  </si>
  <si>
    <r>
      <t>ltgs'g] :jfF ckf -;fOh</t>
    </r>
    <r>
      <rPr>
        <sz val="12"/>
        <rFont val="Times New Roman"/>
        <family val="1"/>
      </rPr>
      <t xml:space="preserve"> 200x550x30)</t>
    </r>
  </si>
  <si>
    <r>
      <t>ltgs'g] kln ckf -;fOh</t>
    </r>
    <r>
      <rPr>
        <sz val="12"/>
        <rFont val="Times New Roman"/>
        <family val="1"/>
      </rPr>
      <t xml:space="preserve"> 200x550x90)</t>
    </r>
  </si>
  <si>
    <r>
      <t>;fgf :jfF ckf -;fOh</t>
    </r>
    <r>
      <rPr>
        <sz val="12"/>
        <rFont val="Times New Roman"/>
        <family val="1"/>
      </rPr>
      <t xml:space="preserve"> 140x50x110)</t>
    </r>
  </si>
  <si>
    <r>
      <t>7"nf] :jfF ckf -;fOh</t>
    </r>
    <r>
      <rPr>
        <sz val="12"/>
        <rFont val="Times New Roman"/>
        <family val="1"/>
      </rPr>
      <t xml:space="preserve"> 2300x55x90)</t>
    </r>
  </si>
  <si>
    <r>
      <t>gfu 6fpsf] bf+ofaf+ofF  -;fOh</t>
    </r>
    <r>
      <rPr>
        <sz val="12"/>
        <rFont val="Times New Roman"/>
        <family val="1"/>
      </rPr>
      <t xml:space="preserve"> 100x150x50)</t>
    </r>
  </si>
  <si>
    <r>
      <t>gfu 36L bf+ofaf+ofF  -;fOh</t>
    </r>
    <r>
      <rPr>
        <sz val="12"/>
        <rFont val="Times New Roman"/>
        <family val="1"/>
      </rPr>
      <t xml:space="preserve"> 140x60x70)</t>
    </r>
  </si>
  <si>
    <r>
      <t>gfu hLp  -;fOh</t>
    </r>
    <r>
      <rPr>
        <sz val="12"/>
        <rFont val="Times New Roman"/>
        <family val="1"/>
      </rPr>
      <t xml:space="preserve"> 140x60x70)</t>
    </r>
  </si>
  <si>
    <r>
      <t>gfu sGof÷k'?if  -;fOh</t>
    </r>
    <r>
      <rPr>
        <sz val="12"/>
        <rFont val="Times New Roman"/>
        <family val="1"/>
      </rPr>
      <t xml:space="preserve"> 180x380x55)</t>
    </r>
  </si>
  <si>
    <r>
      <t>vfn gfuf]n  -;fOh</t>
    </r>
    <r>
      <rPr>
        <sz val="12"/>
        <rFont val="Times New Roman"/>
        <family val="1"/>
      </rPr>
      <t xml:space="preserve"> 130x55x120)</t>
    </r>
  </si>
  <si>
    <r>
      <t>vfn kmof]  -;fOh</t>
    </r>
    <r>
      <rPr>
        <sz val="12"/>
        <rFont val="Times New Roman"/>
        <family val="1"/>
      </rPr>
      <t xml:space="preserve"> 130x55x135)</t>
    </r>
  </si>
  <si>
    <r>
      <t>nx/f a'§f -;fOh</t>
    </r>
    <r>
      <rPr>
        <sz val="12"/>
        <rFont val="Times New Roman"/>
        <family val="1"/>
      </rPr>
      <t xml:space="preserve"> 125x45x140)</t>
    </r>
  </si>
  <si>
    <r>
      <t>gu a]nL -;fOh</t>
    </r>
    <r>
      <rPr>
        <sz val="12"/>
        <rFont val="Times New Roman"/>
        <family val="1"/>
      </rPr>
      <t xml:space="preserve"> 140x55x120)</t>
    </r>
  </si>
  <si>
    <r>
      <t>ldvfk'm;L  -;fOh</t>
    </r>
    <r>
      <rPr>
        <sz val="12"/>
        <rFont val="Times New Roman"/>
        <family val="1"/>
      </rPr>
      <t xml:space="preserve"> 140x55x120)</t>
    </r>
  </si>
  <si>
    <r>
      <t>klnof] bfof+÷jfof+ -;fOh</t>
    </r>
    <r>
      <rPr>
        <sz val="12"/>
        <rFont val="Times New Roman"/>
        <family val="1"/>
      </rPr>
      <t xml:space="preserve"> 130x55x120)</t>
    </r>
  </si>
  <si>
    <r>
      <t>gof+ klnkmf]  -;fOh</t>
    </r>
    <r>
      <rPr>
        <sz val="12"/>
        <rFont val="Times New Roman"/>
        <family val="1"/>
      </rPr>
      <t xml:space="preserve"> 185x52x80)</t>
    </r>
  </si>
  <si>
    <r>
      <t>l;wf  klnkmf]  -;fOh</t>
    </r>
    <r>
      <rPr>
        <sz val="12"/>
        <rFont val="Times New Roman"/>
        <family val="1"/>
      </rPr>
      <t xml:space="preserve"> 190x55x90)</t>
    </r>
  </si>
  <si>
    <r>
      <t>@Æ l;x -;fOh</t>
    </r>
    <r>
      <rPr>
        <sz val="12"/>
        <rFont val="Times New Roman"/>
        <family val="1"/>
      </rPr>
      <t xml:space="preserve"> 95x5010)</t>
    </r>
  </si>
  <si>
    <r>
      <t>@Æu?8 -;fOh</t>
    </r>
    <r>
      <rPr>
        <sz val="12"/>
        <rFont val="Times New Roman"/>
        <family val="1"/>
      </rPr>
      <t xml:space="preserve"> 95x50x100)</t>
    </r>
  </si>
  <si>
    <r>
      <t>wlnVjf -;fOh</t>
    </r>
    <r>
      <rPr>
        <sz val="12"/>
        <rFont val="Times New Roman"/>
        <family val="1"/>
      </rPr>
      <t xml:space="preserve"> 95x50x100)</t>
    </r>
  </si>
  <si>
    <r>
      <t>&gt;LoGq -;fOh</t>
    </r>
    <r>
      <rPr>
        <sz val="12"/>
        <rFont val="Times New Roman"/>
        <family val="1"/>
      </rPr>
      <t xml:space="preserve"> 70x700x80)</t>
    </r>
  </si>
  <si>
    <r>
      <t>Tjf kmof]  -;fOh</t>
    </r>
    <r>
      <rPr>
        <sz val="12"/>
        <rFont val="Times New Roman"/>
        <family val="1"/>
      </rPr>
      <t xml:space="preserve"> 140x55x120)</t>
    </r>
  </si>
  <si>
    <r>
      <t>tf/f a'§f k'/fgf]  -;fOh</t>
    </r>
    <r>
      <rPr>
        <sz val="12"/>
        <rFont val="Times New Roman"/>
        <family val="1"/>
      </rPr>
      <t xml:space="preserve"> 180x55x80)</t>
    </r>
  </si>
  <si>
    <r>
      <t>tf/f a'§f gof+  -;fOh</t>
    </r>
    <r>
      <rPr>
        <sz val="12"/>
        <rFont val="Times New Roman"/>
        <family val="1"/>
      </rPr>
      <t xml:space="preserve"> 230x70x90)</t>
    </r>
  </si>
  <si>
    <r>
      <t>:jf+kmf] tf/f+  -;fOh</t>
    </r>
    <r>
      <rPr>
        <sz val="12"/>
        <rFont val="Times New Roman"/>
        <family val="1"/>
      </rPr>
      <t xml:space="preserve"> 220x55x90)</t>
    </r>
  </si>
  <si>
    <r>
      <t>l;qmL a'§f  -;fOh</t>
    </r>
    <r>
      <rPr>
        <sz val="12"/>
        <rFont val="Times New Roman"/>
        <family val="1"/>
      </rPr>
      <t xml:space="preserve"> 220x55x80)</t>
    </r>
  </si>
  <si>
    <r>
      <t>Gxfo a'§f ;fgf] -;fOh</t>
    </r>
    <r>
      <rPr>
        <sz val="12"/>
        <rFont val="Times New Roman"/>
        <family val="1"/>
      </rPr>
      <t xml:space="preserve"> 140x65x130)</t>
    </r>
  </si>
  <si>
    <r>
      <t>Gxfo a'§f 7"nf]  -;fOh</t>
    </r>
    <r>
      <rPr>
        <sz val="12"/>
        <rFont val="Times New Roman"/>
        <family val="1"/>
      </rPr>
      <t xml:space="preserve"> 140x100x130)</t>
    </r>
  </si>
  <si>
    <r>
      <t>Guf]n guf]n  -;fOh</t>
    </r>
    <r>
      <rPr>
        <sz val="12"/>
        <rFont val="Times New Roman"/>
        <family val="1"/>
      </rPr>
      <t xml:space="preserve"> 2000x55x90)</t>
    </r>
  </si>
  <si>
    <r>
      <t>7L a'§f   -;fOh</t>
    </r>
    <r>
      <rPr>
        <sz val="12"/>
        <rFont val="Times New Roman"/>
        <family val="1"/>
      </rPr>
      <t xml:space="preserve"> 210x55x75)</t>
    </r>
  </si>
  <si>
    <r>
      <t>;fgf]÷7"nf]  -;fOh</t>
    </r>
    <r>
      <rPr>
        <sz val="12"/>
        <rFont val="Times New Roman"/>
        <family val="1"/>
      </rPr>
      <t xml:space="preserve"> </t>
    </r>
  </si>
  <si>
    <t>Security System</t>
  </si>
  <si>
    <t xml:space="preserve">Steel Security Gate supply </t>
  </si>
  <si>
    <t>Metal detector (black Scorpian Company)</t>
  </si>
  <si>
    <t>Access Controller   (Taiwanese )</t>
  </si>
  <si>
    <t>Access Controller   (Chainese )</t>
  </si>
  <si>
    <t>Steel Security Door</t>
  </si>
  <si>
    <t>Single leaf :-  50 mm, 70 mm, 100mm</t>
  </si>
  <si>
    <t>Half leaf : -  50 mm, 70 mm, 100mm</t>
  </si>
  <si>
    <t>Double leaf : -  50 mm, 70 mm, 100mm</t>
  </si>
  <si>
    <r>
      <t xml:space="preserve"> i) Short range wireless intruder Alarm (including Host Unit-1, PIR moton detector-1, Door Sensor-1, Remote Controller -2) (</t>
    </r>
    <r>
      <rPr>
        <sz val="12"/>
        <rFont val="Preeti"/>
      </rPr>
      <t>3/ sDkfp08 ;'/Iff k|lalw</t>
    </r>
    <r>
      <rPr>
        <sz val="10"/>
        <rFont val="Arial"/>
        <family val="2"/>
      </rPr>
      <t>)</t>
    </r>
  </si>
  <si>
    <t>ii) Access Controller with record using Card and Pin ( with 10 piece RFID Card.)</t>
  </si>
  <si>
    <t xml:space="preserve"> iii) Access Controller without record using Card and Pin ( with 5 piece RFID Card.)</t>
  </si>
  <si>
    <t xml:space="preserve"> iv) Finger print access system with software</t>
  </si>
  <si>
    <t xml:space="preserve"> v) Securty from Panic Alarm</t>
  </si>
  <si>
    <t xml:space="preserve"> vi) GPS (Global Positioning System) Device with software</t>
  </si>
  <si>
    <r>
      <t xml:space="preserve"> vii) Automatic motor operator for water  pump Survo , Manglam or Equivalent (</t>
    </r>
    <r>
      <rPr>
        <sz val="12"/>
        <rFont val="Preeti"/>
      </rPr>
      <t xml:space="preserve">kfgL el/Pkl5 :jrflnt ?kdf </t>
    </r>
    <r>
      <rPr>
        <sz val="12"/>
        <rFont val="Times New Roman"/>
        <family val="1"/>
      </rPr>
      <t>on/off</t>
    </r>
    <r>
      <rPr>
        <sz val="12"/>
        <rFont val="Preeti"/>
      </rPr>
      <t xml:space="preserve"> x'g] k|0ffnL</t>
    </r>
    <r>
      <rPr>
        <sz val="12"/>
        <rFont val="Times New Roman"/>
        <family val="1"/>
      </rPr>
      <t>)</t>
    </r>
  </si>
  <si>
    <t>Up to 1/2 H.P.</t>
  </si>
  <si>
    <t>1.0 H.P.</t>
  </si>
  <si>
    <t>5 H.P.</t>
  </si>
  <si>
    <t>Bridge  Materials</t>
  </si>
  <si>
    <t>Elastomeric Bearing Pad</t>
  </si>
  <si>
    <t>Free Type</t>
  </si>
  <si>
    <t>NOS</t>
  </si>
  <si>
    <t>Fix end Dowel Type</t>
  </si>
  <si>
    <t>Expansion Joint Works</t>
  </si>
  <si>
    <t>Single strip seal</t>
  </si>
  <si>
    <t>Slab seal(320*50)</t>
  </si>
  <si>
    <t>Thimbles</t>
  </si>
  <si>
    <t>iv) Φ 13 mm thimble</t>
  </si>
  <si>
    <t>Pc</t>
  </si>
  <si>
    <t>v) Φ 26 mm thimble</t>
  </si>
  <si>
    <t>vi) Φ 32 mm thimble</t>
  </si>
  <si>
    <t>vii) Φ 36 mm thimble</t>
  </si>
  <si>
    <t>viii) Φ 40 mm thimble</t>
  </si>
  <si>
    <t>ix) Φ 13 mm Bulldog grip</t>
  </si>
  <si>
    <t>x) Φ 26 mm Bulldog grip</t>
  </si>
  <si>
    <t>xi) Φ 32 mm Bulldog grip</t>
  </si>
  <si>
    <t>xii) Φ 36 mm Bulldog grip</t>
  </si>
  <si>
    <t>xiii) Φ 40 mm Bulldog grip</t>
  </si>
  <si>
    <r>
      <t>xiv) Steel wire Rope (Right hand ordinary lay,WSC wire strand core,Tensile strength of wire 1570 N/mm</t>
    </r>
    <r>
      <rPr>
        <vertAlign val="superscript"/>
        <sz val="9"/>
        <rFont val="Arial"/>
        <family val="2"/>
      </rPr>
      <t>2</t>
    </r>
    <r>
      <rPr>
        <sz val="9"/>
        <rFont val="Arial"/>
        <family val="2"/>
      </rPr>
      <t>, Performed, 'A' Heavy Galvanized coating Nondrying lubrication oil and prestretched</t>
    </r>
  </si>
  <si>
    <t xml:space="preserve">xv) Wire mesh netting </t>
  </si>
  <si>
    <r>
      <t>m</t>
    </r>
    <r>
      <rPr>
        <vertAlign val="superscript"/>
        <sz val="10"/>
        <rFont val="Arial"/>
        <family val="2"/>
      </rPr>
      <t>2</t>
    </r>
  </si>
  <si>
    <t>xvi) Sign Board with Fittings (Size - 60cm X 90cm)</t>
  </si>
  <si>
    <t>xvii) Bolts, Nuts &amp; Washers (Galvanised 4.6 grade)</t>
  </si>
  <si>
    <t>xvii) Bolts, Nuts &amp; Washers (Hotdip friction Grip)</t>
  </si>
  <si>
    <t>High tensile friction grip nut bolts</t>
  </si>
  <si>
    <t>Galvanization</t>
  </si>
  <si>
    <t>Zinc Above 98.5% purity</t>
  </si>
  <si>
    <t>Premix of Zinc amonium chloride</t>
  </si>
  <si>
    <t>Hydraucloric acid</t>
  </si>
  <si>
    <t>Lit</t>
  </si>
  <si>
    <t>Concrete Post (Size 4"*4")</t>
  </si>
  <si>
    <t>Length      7'</t>
  </si>
  <si>
    <t>Length     5'</t>
  </si>
  <si>
    <t>Length      3'</t>
  </si>
  <si>
    <t>Sq.m.</t>
  </si>
  <si>
    <t>Readymade  RCC Door &amp; windows frame (4"*2.75" of 1:1:1 concrete mixdesign safety plate all complete work.</t>
  </si>
  <si>
    <t>Rft</t>
  </si>
  <si>
    <t xml:space="preserve">                "                  Ventilation </t>
  </si>
  <si>
    <t xml:space="preserve">               "         Arc frame semi circular</t>
  </si>
  <si>
    <t>SANITARY WORK</t>
  </si>
  <si>
    <t xml:space="preserve">l;=g+= </t>
  </si>
  <si>
    <t>lgdf{0f ;fdfu|Lx?sf] ljj/0f</t>
  </si>
  <si>
    <r>
      <t xml:space="preserve">Porcelain Clay Sanitaryware (Hindware, Paryware, Somany, cera or eqv. </t>
    </r>
    <r>
      <rPr>
        <b/>
        <sz val="12"/>
        <rFont val="Preeti"/>
      </rPr>
      <t>sDkgLsf ;fdfgx?</t>
    </r>
    <r>
      <rPr>
        <b/>
        <sz val="12"/>
        <rFont val="Times New Roman"/>
        <family val="1"/>
      </rPr>
      <t>)</t>
    </r>
  </si>
  <si>
    <t>White glazed  porcelain pan</t>
  </si>
  <si>
    <t>i)530mm size white glazed without siphon</t>
  </si>
  <si>
    <t>ii)500 mm size white glazed without siphon</t>
  </si>
  <si>
    <t>iii)580 mm size orrisa Pan</t>
  </si>
  <si>
    <t>iii)580 mm size white glazed  Indian pan</t>
  </si>
  <si>
    <t>iv) Siphon 'p' or 's' type</t>
  </si>
  <si>
    <t>v) Asian Pan 51x40 Rectangular</t>
  </si>
  <si>
    <t xml:space="preserve">Porcelain Clay Cistern  </t>
  </si>
  <si>
    <t>i) white glazed porcelain clay 10 lit cistern complete set (internal part of cistern pvc fittings )</t>
  </si>
  <si>
    <t>ii) White glazed porcelain clay  10 lit. Cistern  cover only.</t>
  </si>
  <si>
    <t>iii) White glazed porcelain clay 12.5 lit. cistern complete set (Brass fittings siphon with plunger plate)</t>
  </si>
  <si>
    <t xml:space="preserve">Commode </t>
  </si>
  <si>
    <t>i) White glaze porcelain clay regular commode with 'p' trap</t>
  </si>
  <si>
    <t>ii) White glazed porcelain clay EWC  regular commode with 's ' \ p trap</t>
  </si>
  <si>
    <t>iii)(b) White glazed porcelain clay EWC  Constellation commode with 'P ' &amp; 's ' trap  and seat cover set.(Hindware, Paryware, Somany, cera or eqv.)</t>
  </si>
  <si>
    <t>iv) White glazed porcelain clay One Piece  commode   with 'P ' &amp; 'S ' trap and slow falling seat cover complete set.(Hindware, Paryware, Somany, cera or eqv.)</t>
  </si>
  <si>
    <t>iv) White glazed porcelain clay One Piece  commode   with 'P ' &amp; 's ' trap and slow falling seat cover complete set.(Bolan, Tita, Akwa or eqv.)</t>
  </si>
  <si>
    <t>viii)(c) White glazed porcelain clay Ewc wall mounted commode without cistern all complete set..(Bolan, Tita, Akwa or eqv.)</t>
  </si>
  <si>
    <t>ix) White glazed porcelain clay Ewc floor mounted commode  without cistern all complete set.</t>
  </si>
  <si>
    <t xml:space="preserve">x)  600 to 900 mm Grab bar </t>
  </si>
  <si>
    <t>Bidet set</t>
  </si>
  <si>
    <t>i) Porcelain clay white glaze Bidet.</t>
  </si>
  <si>
    <t>Urinal set</t>
  </si>
  <si>
    <t>i) Porcelain clay white glaze  large flat back urinal  61×41×38 cm size (Hindware, Paryware, Somany, cera or eqv.)</t>
  </si>
  <si>
    <t>ii) Porcelain clay small Urinal (46.5×35.5×26.5) cm size .(Hindware, Paryware, Somany, cera or eqv.)</t>
  </si>
  <si>
    <t>iv)White glazed porcelain clay corner Urinal (35×35×44)cm size with complete set.(Hindware, Paryware, Somany, cera or eqv.)</t>
  </si>
  <si>
    <t>vi) Wall mounted Urinal with sensor complete set.( Duravit, Grohe, American standard and equivalent)</t>
  </si>
  <si>
    <t xml:space="preserve">Porcelain Clay Urinal Squatting Plate </t>
  </si>
  <si>
    <t>i)  white glaze squatting plate Small Size (45×35)cm</t>
  </si>
  <si>
    <t>ii) Porcelain clay white glaze squatting  plate large size</t>
  </si>
  <si>
    <t>iii) Porcelain clay super color squatting plate large size.</t>
  </si>
  <si>
    <t>iv) Urinal Spreader</t>
  </si>
  <si>
    <t>Wash basin</t>
  </si>
  <si>
    <t>i) Porcelain clay white glaze wash basin (500×400) cm size regular.</t>
  </si>
  <si>
    <t>iii) Porcelain clay white glaze wash basin  (50×40) cm</t>
  </si>
  <si>
    <t>iv) Do but wash basin (45×32)cm</t>
  </si>
  <si>
    <t>vi) white glazed porcelain clay Corner basin 40x40 complete set</t>
  </si>
  <si>
    <t>vii) white glazed porcelain clay U-counter basin complete.(Duravit, Grohe, American standard or equiv)</t>
  </si>
  <si>
    <t>ix) white glazed porcelain clay 0-counter wash basin, complete. (Duravit, Grohe, American standard or equiv)</t>
  </si>
  <si>
    <t>x)(a) White glazed porcelain clay Semi pedestal large counter wash basin750*500 mm with complete set.(Duravit, Grohe, American standard or equivalent)</t>
  </si>
  <si>
    <t>x)(b) White glazed porcelain clay Semi pedestal large counter wash basin750*500 mm with complete set.</t>
  </si>
  <si>
    <t xml:space="preserve"> d) White glaze porcelain clay Basin  for disable with grab bar all complete</t>
  </si>
  <si>
    <t>Pedestal:</t>
  </si>
  <si>
    <t>i) Porcelain clay white glaze pedestal</t>
  </si>
  <si>
    <t>iii)White glazed Porcelain clay half pedestal complete set.</t>
  </si>
  <si>
    <t>iv) First color glazed Porcelain clay half pedestal complete set.</t>
  </si>
  <si>
    <t>v) Two piece pedestal with Basin" complete set.( Duravit, Grohe, American standard or equivalent)</t>
  </si>
  <si>
    <t>Urinal Partition</t>
  </si>
  <si>
    <t>White glaze porcelain clay (68×30)cm division plate</t>
  </si>
  <si>
    <t xml:space="preserve">Lab sink  </t>
  </si>
  <si>
    <t>i) Porcelain clay white glaze large size</t>
  </si>
  <si>
    <t>ii) Porcelain clay white glaze small  size</t>
  </si>
  <si>
    <t>iii) Porcelain clay janittor sink 58×71×43.5 size</t>
  </si>
  <si>
    <t>Kitchen sink</t>
  </si>
  <si>
    <t>i) Porcelain clay large</t>
  </si>
  <si>
    <t>ii) Porcelain clay small</t>
  </si>
  <si>
    <t>iii) drain  board  white 53x45</t>
  </si>
  <si>
    <t>iii)  Soap dish</t>
  </si>
  <si>
    <t>iv) White glaze foot rest</t>
  </si>
  <si>
    <t>v) White glaze Toilet paper holder</t>
  </si>
  <si>
    <t>PVC Cistern  Set</t>
  </si>
  <si>
    <t xml:space="preserve">i) single flush </t>
  </si>
  <si>
    <t xml:space="preserve">ii) Deluxe single  flush </t>
  </si>
  <si>
    <t>iii) Dual flush 6/3 lit. cistern complete set.</t>
  </si>
  <si>
    <t>iv) concealed  cistern with plate complete set.( Viega, Geberit, American standard or equivalent)</t>
  </si>
  <si>
    <t>v) 32 mm pvc bottel trap set.</t>
  </si>
  <si>
    <t>vi) 1.5x45 cm pvc pipe connector  set.</t>
  </si>
  <si>
    <t>vi) Bakellite toilet seat cover set.</t>
  </si>
  <si>
    <t>Stainless Steel Accessories etc.</t>
  </si>
  <si>
    <t>Stainless steel  Deep sink 45×45×30 size</t>
  </si>
  <si>
    <t>Stainless steel  Orissa pan LP 210 size</t>
  </si>
  <si>
    <t>Stainless steel wash basin model 251 12" round size with pedestal</t>
  </si>
  <si>
    <t>Stainless steel  wash basin 500 mm model 277 with complete set</t>
  </si>
  <si>
    <t>Stainless steel  commode S trap with self closing complete set</t>
  </si>
  <si>
    <t>Wall mixer (single lever) bath faucet with hand shower( Grohe, Hansgrohe, American standard or equivalent)</t>
  </si>
  <si>
    <t>Bath tub (single lever )with hand shower( Grohe, Hansgrohe, American standard or equivalent)</t>
  </si>
  <si>
    <t>External Shower Wall mixer (single control) bath faucet with hand shower( Grohe, Hansgrohe, American standard or equivalent)</t>
  </si>
  <si>
    <t>Wall mixer (single control) bath faucet with hand shower(conceal system)( Grohe, Hansgrohe, American standard or equivalent)</t>
  </si>
  <si>
    <t>Wall mixer (single control) shower faucet (conceal system)( Jaquare, Somany, Essel or equivalent)</t>
  </si>
  <si>
    <t>conceal mixer faucet( Jaquare, Somany, Essel or equivalent)</t>
  </si>
  <si>
    <t>Stainless steel  Angle valve( Grohe, Hansgrohe, American standard or equivalent)</t>
  </si>
  <si>
    <t>Stainless steel  two way Angle valve( Jaquare, Somany, Essel or equivalent)</t>
  </si>
  <si>
    <t>Stainless steel bowl 19"×16" diamond board 37" long</t>
  </si>
  <si>
    <r>
      <t> </t>
    </r>
    <r>
      <rPr>
        <sz val="12"/>
        <rFont val="Preeti"/>
      </rPr>
      <t>,,</t>
    </r>
  </si>
  <si>
    <t>Stainless steel bowl with diamond board 37" long</t>
  </si>
  <si>
    <t>Stainless steel bowl with ordinary board 37" long</t>
  </si>
  <si>
    <t>Stainless steel double bowl with double drain board 36" * 18 "size</t>
  </si>
  <si>
    <t xml:space="preserve">Stainless steel double bowl with single  drain board ordinary </t>
  </si>
  <si>
    <t>Stainless steel p trap bottle trap for basin</t>
  </si>
  <si>
    <t>Stainless steel Kitchen sink mixture( Jaquar, Somany, Essel or equivalent)</t>
  </si>
  <si>
    <t>Stainless steel Kitchen sink faucet( Jaquar, Somany, Essel or equivalent)</t>
  </si>
  <si>
    <t>Stainless steel 1500mm flexible hose pipe( connection pipe)</t>
  </si>
  <si>
    <t>Stainless steel Hose ringer 1200 mm</t>
  </si>
  <si>
    <t>Stainless steel  commode spray with hose pipe (Grohe, hansgrohe, American standard or equivalent)</t>
  </si>
  <si>
    <t>Stainless steel  basin mixer( single control)(Grohe, hansgrohe, American standard or equivalent)</t>
  </si>
  <si>
    <t>Stainless steel  single faucet for basin( Jaquar, Somany, Essel or equivalent)</t>
  </si>
  <si>
    <t>Stainless steel Sink 700*450*200</t>
  </si>
  <si>
    <t>Stainless steel Sink table top1200*600*300</t>
  </si>
  <si>
    <t>Steel Split clamp with washer all complete</t>
  </si>
  <si>
    <t>75 mm dia</t>
  </si>
  <si>
    <t>110 mm dia</t>
  </si>
  <si>
    <t>160 mm dia</t>
  </si>
  <si>
    <t>Stainless steel  telephonic shower( Jaquare, Somany, Essel or equivalent)</t>
  </si>
  <si>
    <t>Stainless steel  shower with sliding bar( Jaquare, Somany, Essel or equivalent)</t>
  </si>
  <si>
    <t>Stainless steel  shower with sliding bar(Grohe, hansgrohe, American standard or equivalent)</t>
  </si>
  <si>
    <t>Stainless steel  bottle trap ( Viega, Somany, Jaquar or equivalent)</t>
  </si>
  <si>
    <t>Stainless steel  towel bar 450 mm</t>
  </si>
  <si>
    <r>
      <rPr>
        <b/>
        <sz val="12"/>
        <rFont val="Times New Roman"/>
        <family val="1"/>
      </rPr>
      <t>Stainless steel   water tank</t>
    </r>
    <r>
      <rPr>
        <sz val="12"/>
        <rFont val="Times New Roman"/>
        <family val="1"/>
      </rPr>
      <t xml:space="preserve"> fitting with all complete set (304 grade steel ) </t>
    </r>
  </si>
  <si>
    <t>Capacity 500 ltr</t>
  </si>
  <si>
    <t>Capacity 1000 ltr</t>
  </si>
  <si>
    <t>Capacity 1500 ltr</t>
  </si>
  <si>
    <t>Capacity  2000 ltr</t>
  </si>
  <si>
    <t xml:space="preserve">Sinks Other Types: </t>
  </si>
  <si>
    <r>
      <t>Super lab sink</t>
    </r>
    <r>
      <rPr>
        <sz val="12"/>
        <rFont val="Times New Roman"/>
        <family val="1"/>
      </rPr>
      <t xml:space="preserve"> </t>
    </r>
  </si>
  <si>
    <t>i) super lab sink large size</t>
  </si>
  <si>
    <t>ii) super lab sink small size</t>
  </si>
  <si>
    <t>Super kitchen sink</t>
  </si>
  <si>
    <t>i) super  kitchen sink large size</t>
  </si>
  <si>
    <t>ii) super kitchen  sink small size</t>
  </si>
  <si>
    <t>Modern Sanitaryware:Grohe, Hansgrohe, American Standard or eqv.</t>
  </si>
  <si>
    <t>iv) Hand dryer  Germany</t>
  </si>
  <si>
    <t>v) Hand Dryer Chinese</t>
  </si>
  <si>
    <t xml:space="preserve">vi) Indian Mark Brand  Flush valve  </t>
  </si>
  <si>
    <t>xii)Auto sensor for basin - Grohe, hansgrohe, American standard or equiv.</t>
  </si>
  <si>
    <t xml:space="preserve">xv) European pattern liquid soap container stainless steel </t>
  </si>
  <si>
    <t>xvii)Looking Mirror Modi guard  450x600mm (18"x 24")</t>
  </si>
  <si>
    <t xml:space="preserve">European Pattern C.P. Grab Bar for disable  </t>
  </si>
  <si>
    <t xml:space="preserve"> a)  30cm long bend type</t>
  </si>
  <si>
    <t xml:space="preserve"> b) 45 cm long bend type</t>
  </si>
  <si>
    <t xml:space="preserve"> c) 60 cm long bend type</t>
  </si>
  <si>
    <t>C.P. Accessories( jaquar, somany, essel or equivalent)</t>
  </si>
  <si>
    <t>1) Toilet paper holder</t>
  </si>
  <si>
    <t>2) Soap dish</t>
  </si>
  <si>
    <t>3) Towel rod ½"×18" size</t>
  </si>
  <si>
    <t xml:space="preserve">4) Towel  rod ¾" ×24" size </t>
  </si>
  <si>
    <t>5) Glass shelf</t>
  </si>
  <si>
    <t>6) C.P. bottle trap</t>
  </si>
  <si>
    <t>7) 32 mm×60cm long C.P flush pipe</t>
  </si>
  <si>
    <t>8) 15 mm flush cock push type</t>
  </si>
  <si>
    <t>9) 15 mm  dia.  C.P. shower  arm</t>
  </si>
  <si>
    <t>10) 15 mm  dia. C.P. spreader</t>
  </si>
  <si>
    <t>11) 15 mm  dia.  C.P. wall mixture</t>
  </si>
  <si>
    <t>i) 3" dia. Shower rose , revolving type</t>
  </si>
  <si>
    <t>ii) 4" dia. Shower rose , revolving type</t>
  </si>
  <si>
    <t>iii) Shower rose ordinary</t>
  </si>
  <si>
    <t>iv) Shower rod 12" long</t>
  </si>
  <si>
    <t xml:space="preserve">C.P. 15 mm  dia.  Angle Valve </t>
  </si>
  <si>
    <t xml:space="preserve">C.P. 15 mm dia Concealed Stop Cock </t>
  </si>
  <si>
    <t xml:space="preserve">C.P  15mm  Bib Cock </t>
  </si>
  <si>
    <t xml:space="preserve">C.P. 15 mm dia  swan neck Pillar Cock </t>
  </si>
  <si>
    <t>C.P. 15 mm dia Stop  Cock</t>
  </si>
  <si>
    <t xml:space="preserve">C.P.  15 mm dia  Sink Cock </t>
  </si>
  <si>
    <t xml:space="preserve">C.P. 15 mm dia Sink Mixture </t>
  </si>
  <si>
    <t xml:space="preserve">C.P.  32 mm dia Flush Valve </t>
  </si>
  <si>
    <t>C.P.  32 mm dia  Waste Coupling  for basin</t>
  </si>
  <si>
    <t>C.P.  32 mm dia  Waste Coupling  for Urinal</t>
  </si>
  <si>
    <t xml:space="preserve">C.P. Basin Mixture </t>
  </si>
  <si>
    <t>15 mm dia Bath Tub Spout with Wall Hinge</t>
  </si>
  <si>
    <t> ,,</t>
  </si>
  <si>
    <t>C.P. Exclusive Shower Arm with Hinge</t>
  </si>
  <si>
    <t xml:space="preserve">15 mm  bath tub spout with bottom attachment of telephonic shower </t>
  </si>
  <si>
    <t>15 mm wall mixture lever type telephonic shower of  flexible type heavy.</t>
  </si>
  <si>
    <t>C.P. flexible pipe</t>
  </si>
  <si>
    <t xml:space="preserve">Uf]f6f </t>
  </si>
  <si>
    <t xml:space="preserve">C.P. Grating </t>
  </si>
  <si>
    <t>i) 4" dia.</t>
  </si>
  <si>
    <t>ii) 5" dia.</t>
  </si>
  <si>
    <t>i)   C.P. Toilet Paper Holder</t>
  </si>
  <si>
    <t>ii)  C.P. Soap Dish(Polyurethane)</t>
  </si>
  <si>
    <r>
      <t xml:space="preserve">iii)  C.P. Towel Rod </t>
    </r>
    <r>
      <rPr>
        <sz val="12"/>
        <rFont val="Symbol"/>
        <family val="1"/>
        <charset val="2"/>
      </rPr>
      <t xml:space="preserve"> </t>
    </r>
    <r>
      <rPr>
        <sz val="12"/>
        <rFont val="Times New Roman"/>
        <family val="1"/>
      </rPr>
      <t>18"</t>
    </r>
  </si>
  <si>
    <t>iv)  C.P. Towel Rod  24"</t>
  </si>
  <si>
    <t>v)   C.P. Glass Shelf  22"</t>
  </si>
  <si>
    <t>vi)   C.P. Coat Hook Double</t>
  </si>
  <si>
    <t>ix)   C.P. Angle Cock</t>
  </si>
  <si>
    <t xml:space="preserve">       15mm C.P. Angle Cock</t>
  </si>
  <si>
    <t xml:space="preserve">       15 mm C.P. Angle Cock Long Thread</t>
  </si>
  <si>
    <t>x)   C.P. Conceal Stop  Cock</t>
  </si>
  <si>
    <t xml:space="preserve">   i) 15 mm  Reduced body</t>
  </si>
  <si>
    <t xml:space="preserve">  ii) 15 mm  Extra Heavy Body</t>
  </si>
  <si>
    <t>xi)  C.P. Bib Cock</t>
  </si>
  <si>
    <t xml:space="preserve">  i)  15mm C.P. Auto Closing Bib Cock With Aerator</t>
  </si>
  <si>
    <t xml:space="preserve">  ii)  15mm C.P. Bib Cock</t>
  </si>
  <si>
    <t xml:space="preserve">  iii)  15mm C.P. Bib Cock with nozzle</t>
  </si>
  <si>
    <t>xii)  C.P. Pillar Cock</t>
  </si>
  <si>
    <t>i)  15 mm C.P. Pillar Cock With Aerator</t>
  </si>
  <si>
    <t>ii) 15mm Auto Closing Pillar Cock With Aerator</t>
  </si>
  <si>
    <t>i) 15mm C.P. Sink Cock</t>
  </si>
  <si>
    <t>ii) C.P. Sink Mixer</t>
  </si>
  <si>
    <t>iii) 15 mm C.P. Sink Mixer With Revolving Spout</t>
  </si>
  <si>
    <t>xv)  C.P. Bottle Trap 32mm</t>
  </si>
  <si>
    <t xml:space="preserve">    32 mm C.P. Conceal Flush Valve Dual Flow</t>
  </si>
  <si>
    <t>xvii)  C.P. Waste Coupling</t>
  </si>
  <si>
    <t xml:space="preserve">   32 mm C.P. Waste Coupling H/T</t>
  </si>
  <si>
    <t xml:space="preserve">   32 mm C.P. Waste Coupling F/T</t>
  </si>
  <si>
    <t>xviii) 15 mm Urinal Auto-Closing Valve with Built-in Control Cock</t>
  </si>
  <si>
    <t xml:space="preserve">xix) 15 mm C.P. Wall Mixer </t>
  </si>
  <si>
    <t>15 mm C.P. Wall Mixer With Lower Bend Pipe</t>
  </si>
  <si>
    <t>15 mm C.P. Wall Mixer With Upper Bead Pipe</t>
  </si>
  <si>
    <t>xx) C.P. Basin Mixer</t>
  </si>
  <si>
    <t xml:space="preserve">   15 mm C.P. Basin Mixer Central Hole With 450mm Long Braided Hoses</t>
  </si>
  <si>
    <t xml:space="preserve">   15 mm C.P. Basin Mixer Single Lever With 450mm Long Braided Hoses</t>
  </si>
  <si>
    <t>xxi) 15mm Bath Tub Spout with wall flange</t>
  </si>
  <si>
    <t xml:space="preserve">   15mm Bath Tub Spout with wall Flange</t>
  </si>
  <si>
    <t xml:space="preserve">   15mm Bath Tub Spout with button attachment</t>
  </si>
  <si>
    <t>xxii) C.P. Casted Shower Arm with Flange</t>
  </si>
  <si>
    <t xml:space="preserve">   15 mm Casted Shower Arm Light</t>
  </si>
  <si>
    <t xml:space="preserve">   15 mm Casted Shower Arm Heavy</t>
  </si>
  <si>
    <t>xxiii) 15 mm Telephonic Hand Shower</t>
  </si>
  <si>
    <t xml:space="preserve">  With 1.50 m. PVC Tube</t>
  </si>
  <si>
    <t xml:space="preserve">  With 1.5 Flexible Tube</t>
  </si>
  <si>
    <t xml:space="preserve">xxiv) Auto closing urinal flush valve </t>
  </si>
  <si>
    <t>15mm presmatic auto closing urinal flush valve</t>
  </si>
  <si>
    <t>xxiv) Other accessories</t>
  </si>
  <si>
    <t>15mm Wall Mixer Single Lever for Telephonic Shower Arrangement</t>
  </si>
  <si>
    <t>15 mm Braided Hose for E.W.C.</t>
  </si>
  <si>
    <t>15 mm Health Faucet (Commode Spray)</t>
  </si>
  <si>
    <t>15 mm pillar cock with 200 mm extended lever handle</t>
  </si>
  <si>
    <t>15 mm Bib cock with 200 mm extended lever handle</t>
  </si>
  <si>
    <t>Single lever surgical purpose elbow action basin mixer with extended operating lever</t>
  </si>
  <si>
    <t>Single lever surgical purpose elbow action Sink mixer with extended operating lever</t>
  </si>
  <si>
    <t>Sensor mixer for wash basin (Battery operated)</t>
  </si>
  <si>
    <t>Wall mounted Sensor mixer for operatation theater (Battery operated)</t>
  </si>
  <si>
    <t>Sensor conceal type flushing valve for Western commode (battery operated)</t>
  </si>
  <si>
    <t>Sensor valve for Urinal</t>
  </si>
  <si>
    <t>Basin cock  Sensor</t>
  </si>
  <si>
    <t>15mm  U shaped sink cock</t>
  </si>
  <si>
    <t>Sink Mixture with U shape swinging  spout</t>
  </si>
  <si>
    <t>15mm metallic Health Faucet (Commode Spray)</t>
  </si>
  <si>
    <t xml:space="preserve">Electric &amp;  Solar  Geyser </t>
  </si>
  <si>
    <t>i)   10 lit. cap. electric water heater</t>
  </si>
  <si>
    <t>ii)  25 lit cap.   "          "        "</t>
  </si>
  <si>
    <t>iii) 35 lit cap   "          "        "</t>
  </si>
  <si>
    <t>iv)  50 lit cap   "          "        "</t>
  </si>
  <si>
    <t>v)15.0 Ltr wate heater including copper pipe connector with coupling and other necessary fittings complete American.</t>
  </si>
  <si>
    <t xml:space="preserve">;]6 </t>
  </si>
  <si>
    <r>
      <t xml:space="preserve"> </t>
    </r>
    <r>
      <rPr>
        <b/>
        <sz val="12"/>
        <rFont val="Times New Roman"/>
        <family val="1"/>
      </rPr>
      <t>C.I. Manhole Cover including frame.</t>
    </r>
  </si>
  <si>
    <t xml:space="preserve"> Square Frame (in outer dia)</t>
  </si>
  <si>
    <t xml:space="preserve">Medium  Duty </t>
  </si>
  <si>
    <t xml:space="preserve"> i) 10" × 10"  (4 Kg.)</t>
  </si>
  <si>
    <t xml:space="preserve"> ii) 12" × 12" (5 Kg.) </t>
  </si>
  <si>
    <t>iii) 14" × 14"  (7 Kg.)</t>
  </si>
  <si>
    <t>v) 16" × 16"  (10 Kg.)</t>
  </si>
  <si>
    <t>vi) 18" × 18" (14 Kg.)</t>
  </si>
  <si>
    <t xml:space="preserve">viii) 20" × 20" (16 Kg.) </t>
  </si>
  <si>
    <t>ix) 22" × 22"  (20 Kg.)</t>
  </si>
  <si>
    <t>x) 24" × 24"  (24 Kg.)</t>
  </si>
  <si>
    <t>xi) 27" × 27"  (31 Kg.)</t>
  </si>
  <si>
    <t xml:space="preserve">Heavy  Duty </t>
  </si>
  <si>
    <t>iii) 14" × 14"  (14 Kg.)</t>
  </si>
  <si>
    <t>ix) 22" × 22"  (22 Kg.)</t>
  </si>
  <si>
    <t>xi) 27" × 27"  (45 Kg.)</t>
  </si>
  <si>
    <t xml:space="preserve"> Rounded Manhole Cover  (Outer dia.) </t>
  </si>
  <si>
    <t xml:space="preserve"> Medium class</t>
  </si>
  <si>
    <t>i) 18" dia. Round Manhole cover with square frame (60 Kg.)</t>
  </si>
  <si>
    <t>ii) 20" dia. Round Manhole cover with square frame (70 Kg.)</t>
  </si>
  <si>
    <t>iii) 20" dia. Round Manhole cover with square frame (100 Kg.)</t>
  </si>
  <si>
    <t>iv) 22" dia. Medium class. (125 Kg.)</t>
  </si>
  <si>
    <t>v) 22" dia. Heavy class. (208Kg.)</t>
  </si>
  <si>
    <t>vi) 24" dia.  Medium class. (40 Kg.)</t>
  </si>
  <si>
    <t>vii ) 24" dia. Heavy class (Load Test 8 Ton) (50 Kg.)</t>
  </si>
  <si>
    <t>viii) 24" Round Manhole cover with square frame (IS:1726 ) (70 Kg.)</t>
  </si>
  <si>
    <t>ix) 26" Round Manhole cover with square frame (IS:1726 ) (85 Kg.)</t>
  </si>
  <si>
    <t>x) 28" Round Manhole cover with square frame (IS:1726 ) (116 Kg.)</t>
  </si>
  <si>
    <t>xi) 28" Round Manhole cover with square frame (IS:1726 ) (116 Kg.)</t>
  </si>
  <si>
    <t>C.I. Tank Cover Locking Types</t>
  </si>
  <si>
    <t xml:space="preserve">Round </t>
  </si>
  <si>
    <t>18"  (8 Kg.)</t>
  </si>
  <si>
    <t>20"  (12 Kg.)</t>
  </si>
  <si>
    <t>22"  (14 Kg.)</t>
  </si>
  <si>
    <t>24"  (16 Kg.)</t>
  </si>
  <si>
    <t>28"  (24 Kg.)</t>
  </si>
  <si>
    <t xml:space="preserve">Square </t>
  </si>
  <si>
    <t>18" x 18"  (13 Kg.)</t>
  </si>
  <si>
    <t>24" x 24"  (50 Kg.)</t>
  </si>
  <si>
    <t xml:space="preserve">Rectangular </t>
  </si>
  <si>
    <t>18" x 24"  (27 Kg.)</t>
  </si>
  <si>
    <t>C.I. Gully Gratings &amp; Jali</t>
  </si>
  <si>
    <t xml:space="preserve">Round Jali Strip Mediun Duty </t>
  </si>
  <si>
    <t>4"</t>
  </si>
  <si>
    <t>5"</t>
  </si>
  <si>
    <t>6"</t>
  </si>
  <si>
    <t>10"</t>
  </si>
  <si>
    <t xml:space="preserve">Square Jali Strip Mediun Duty </t>
  </si>
  <si>
    <t>4" x  4"</t>
  </si>
  <si>
    <t>5" x  5"</t>
  </si>
  <si>
    <t>6" x 6"</t>
  </si>
  <si>
    <t>9" x 9"</t>
  </si>
  <si>
    <t>10" x 10"</t>
  </si>
  <si>
    <t>12" x 12"</t>
  </si>
  <si>
    <t>C.I. Gully Gratings</t>
  </si>
  <si>
    <t>i) 15"×18"  Medium (18 Kg.)</t>
  </si>
  <si>
    <t>ii) 15"×18" Heavy (25 Kg.)</t>
  </si>
  <si>
    <t xml:space="preserve">Grit Cover </t>
  </si>
  <si>
    <r>
      <t xml:space="preserve">kmnfd] PËnsf] k|]mddf kmnfd] klQsf] hfnL agfO{ km]la|s]zg sfo{ u/L, Ps sf]6 </t>
    </r>
    <r>
      <rPr>
        <sz val="12"/>
        <rFont val="Times New Roman"/>
        <family val="1"/>
      </rPr>
      <t xml:space="preserve">Red oxide paint </t>
    </r>
    <r>
      <rPr>
        <sz val="12"/>
        <rFont val="Preeti"/>
      </rPr>
      <t>nufO{ h8fg ug]{ sfd -laleGg ;fOhdf_</t>
    </r>
  </si>
  <si>
    <t xml:space="preserve">Aluminum Grating  4" dia. </t>
  </si>
  <si>
    <t>G.I. Water Tank (17 Gauge)</t>
  </si>
  <si>
    <t xml:space="preserve">i) 100 gls </t>
  </si>
  <si>
    <t xml:space="preserve">ii) 200 gls </t>
  </si>
  <si>
    <t xml:space="preserve">iii) 300 gls </t>
  </si>
  <si>
    <t xml:space="preserve">iv) 400 gls </t>
  </si>
  <si>
    <t xml:space="preserve">v) 500 gls </t>
  </si>
  <si>
    <t>G.I. Water Tank (16 BWG TATA Sheet)</t>
  </si>
  <si>
    <t>Roof Top PVC Water Tank</t>
  </si>
  <si>
    <t xml:space="preserve">  i) 200 lit – 5000 lit cap. </t>
  </si>
  <si>
    <t>nL=</t>
  </si>
  <si>
    <t xml:space="preserve">  ii) 5000 lit – 10,000 lit cap </t>
  </si>
  <si>
    <t xml:space="preserve">  iii) Horizontal PVC water tank</t>
  </si>
  <si>
    <t>Water Pumps/Hand Pumps</t>
  </si>
  <si>
    <t>Indian Mark-III , Deep Well Hand Pump</t>
  </si>
  <si>
    <t xml:space="preserve">6 No. hand pump </t>
  </si>
  <si>
    <t>Water Pump :</t>
  </si>
  <si>
    <t>i) ½ H.P. Water Pump (Multi stage pump)</t>
  </si>
  <si>
    <t xml:space="preserve">ii) ½ H.P. Water Pump mono block type </t>
  </si>
  <si>
    <t xml:space="preserve">iii) 1.0 H.P. water pump Multistage </t>
  </si>
  <si>
    <t>iv)1.0 H.P. water pump (mono block type)</t>
  </si>
  <si>
    <t xml:space="preserve">v) 2.0 H.P. water pump </t>
  </si>
  <si>
    <t>vi) 2.0 H.P.3 phase water pump</t>
  </si>
  <si>
    <t xml:space="preserve">vii) 5.0 HP 3 phase water pump </t>
  </si>
  <si>
    <t>Jet Water Pump</t>
  </si>
  <si>
    <t xml:space="preserve">i)   1.10 H.P. </t>
  </si>
  <si>
    <t>ii) Double Stage jet 1.10 H.P.</t>
  </si>
  <si>
    <t xml:space="preserve">ii)   1.5 H.P. </t>
  </si>
  <si>
    <t xml:space="preserve">Super Sunction </t>
  </si>
  <si>
    <t xml:space="preserve">i)        ½ H.P </t>
  </si>
  <si>
    <t xml:space="preserve">ii)   0.75 H.P. </t>
  </si>
  <si>
    <t xml:space="preserve">iii)     1.0 H.P. </t>
  </si>
  <si>
    <t xml:space="preserve">Water Pump (Grundfoss, pentair, Pedrello or equiv) </t>
  </si>
  <si>
    <t xml:space="preserve">i) 1.0 H.P. Single pump set with Boaster (Pressure Pump) with 25 lit. Pressure Tank. </t>
  </si>
  <si>
    <t>ii) 2 H.P. single pump set "                "</t>
  </si>
  <si>
    <t>Fire pump</t>
  </si>
  <si>
    <t>Submersible Pump (Italian)</t>
  </si>
  <si>
    <t xml:space="preserve">i)     1.0 H.P. </t>
  </si>
  <si>
    <t xml:space="preserve">ii)     2.0 H.P.   </t>
  </si>
  <si>
    <t>Electric Water Pump (Chinese)</t>
  </si>
  <si>
    <r>
      <t xml:space="preserve">ii)      </t>
    </r>
    <r>
      <rPr>
        <sz val="12"/>
        <rFont val="Arial"/>
        <family val="2"/>
      </rPr>
      <t>¾</t>
    </r>
    <r>
      <rPr>
        <sz val="12"/>
        <rFont val="Times New Roman"/>
        <family val="1"/>
      </rPr>
      <t xml:space="preserve"> H.P.  </t>
    </r>
  </si>
  <si>
    <t xml:space="preserve">iii)    1.0 H.P.  </t>
  </si>
  <si>
    <t>Submersible Pump Sarvo/Bimal or equivalent</t>
  </si>
  <si>
    <t xml:space="preserve">i)       ½ H.P open well type </t>
  </si>
  <si>
    <t xml:space="preserve">ii)      1.1 H.P open well type </t>
  </si>
  <si>
    <t xml:space="preserve">iii)      1.5 H.P open well type </t>
  </si>
  <si>
    <t xml:space="preserve"> Vertical Submersible Pump Sarvo/Bimal or equivalent </t>
  </si>
  <si>
    <t xml:space="preserve">i)      1.1 H.P                </t>
  </si>
  <si>
    <t xml:space="preserve">iii)      1.5 H.P          </t>
  </si>
  <si>
    <r>
      <t>swinging nose nozzle with 20mm hydraulic rubber branded nose length 30rm winding up to 170</t>
    </r>
    <r>
      <rPr>
        <vertAlign val="superscript"/>
        <sz val="11"/>
        <rFont val="Times New Roman"/>
        <family val="1"/>
      </rPr>
      <t>o</t>
    </r>
    <r>
      <rPr>
        <sz val="11"/>
        <rFont val="Times New Roman"/>
        <family val="1"/>
      </rPr>
      <t xml:space="preserve"> U-shape hose reel carrier with drum set</t>
    </r>
  </si>
  <si>
    <t> ;]6</t>
  </si>
  <si>
    <t>Gun metal two way collection head with      63 mm dia Instantaneous  type inlet with built in check meter fore fine bridge connection to under ground tank or to fine reel, minimax</t>
  </si>
  <si>
    <t xml:space="preserve"> IS 5290, hose  box size 30"×24"×10", 63 mm hose reel with 30m length or (15×2m) Gun metal branch pope with nozzles coupling set, (Hose  box 5063, hose pipe = 7500, nozzles coupling 2500, landing valve =8500</t>
  </si>
  <si>
    <t>Stainless steel Horizontal monoblock of pressure 70 m head with 30 mm inlet and outlet 25 mm built in pressure  device and thermal over load protection, 0.75 kw single phase</t>
  </si>
  <si>
    <r>
      <t xml:space="preserve">Fire extinguisher ABC stored Pressure </t>
    </r>
    <r>
      <rPr>
        <b/>
        <sz val="12"/>
        <rFont val="Preeti"/>
      </rPr>
      <t xml:space="preserve">cfktsflng cfunfuL x'Fbf k|of]u ul/g] ;fdfu|L </t>
    </r>
    <r>
      <rPr>
        <b/>
        <sz val="12"/>
        <rFont val="Times New Roman"/>
        <family val="1"/>
      </rPr>
      <t>( safeguard india or equivalent)</t>
    </r>
  </si>
  <si>
    <t xml:space="preserve">i) 1 kg size ABC stored pressure type Fire extinguisher </t>
  </si>
  <si>
    <t xml:space="preserve">ii) 2 kg size ABC  ,,        ,,     ,, </t>
  </si>
  <si>
    <t>iii) 3.0kg size ABC  ,,      ,,   ,,</t>
  </si>
  <si>
    <t>iii) 5.0kg size ABC  ,,      ,,   ,,</t>
  </si>
  <si>
    <t xml:space="preserve">iv) ABC store pressure type 1.0kg cap of fire extinguisher refill </t>
  </si>
  <si>
    <t>o'lg6</t>
  </si>
  <si>
    <t xml:space="preserve">v) ABC sore pressure type 2.0kg cap of fire extinguisher re-fill </t>
  </si>
  <si>
    <t>vi) ABC sore pressure type 5 kg cap of fire extinguisher re-fill</t>
  </si>
  <si>
    <t xml:space="preserve">vii) 4.5 kg size ABC stored pressure type fire extinguisher </t>
  </si>
  <si>
    <t xml:space="preserve">viii) 2.5 kg size ABC  ,,          ,,           </t>
  </si>
  <si>
    <r>
      <t>ix) Co</t>
    </r>
    <r>
      <rPr>
        <vertAlign val="subscript"/>
        <sz val="12"/>
        <rFont val="Times New Roman"/>
        <family val="1"/>
      </rPr>
      <t xml:space="preserve">2 </t>
    </r>
    <r>
      <rPr>
        <sz val="12"/>
        <rFont val="Times New Roman"/>
        <family val="1"/>
      </rPr>
      <t xml:space="preserve">Type fire extinguisher 6.80 lit </t>
    </r>
  </si>
  <si>
    <t>x) Foam type fire extinguisher 9 lit capacity</t>
  </si>
  <si>
    <t>Insulation for hot water pipe 'Acroflex'</t>
  </si>
  <si>
    <t xml:space="preserve">15mm Insulation 6 mm wall thickness </t>
  </si>
  <si>
    <t xml:space="preserve"> 20mm Insulation 6 mm wall thickness </t>
  </si>
  <si>
    <t xml:space="preserve"> 25mm Insulation 6 mm wall thickness </t>
  </si>
  <si>
    <t xml:space="preserve"> 32mm Insulation 6 mm wall thickness '</t>
  </si>
  <si>
    <t>ACRYLIC GLASS SHELF</t>
  </si>
  <si>
    <t>i) Acrylic glass shelf best quality</t>
  </si>
  <si>
    <t>ii) Acrylic glass shelf ordinary</t>
  </si>
  <si>
    <t>iii) Shower curtain</t>
  </si>
  <si>
    <t>Water Purification System</t>
  </si>
  <si>
    <t>Euro Guard Water purification system (one litre per minute)</t>
  </si>
  <si>
    <t>Euro-guard water purification system (hi-flow 3 lit/min)</t>
  </si>
  <si>
    <t>AQUA-ALO water purifier (1.0 lit/min)</t>
  </si>
  <si>
    <t>AQUA-power water purifier</t>
  </si>
  <si>
    <t>RO feed pump</t>
  </si>
  <si>
    <t>Fire Sprinkler</t>
  </si>
  <si>
    <t>Supply,installation, testing and commisioning of Aeration system ( FRP Tray type)</t>
  </si>
  <si>
    <t>Supply, installation, testing and commisioning of Dual Media Filter ( DMF) FRP vessel  with multiport valve, filter media and required accessories complete set (144”x14” Ø)</t>
  </si>
  <si>
    <t>Supply, installation, testing and commisioning of  Dosing Pump 0.5 HP (Groundfos or equivalent)</t>
  </si>
  <si>
    <t>Filter Media for existing filtration system</t>
  </si>
  <si>
    <t>Pebbles</t>
  </si>
  <si>
    <t>Coarse silex</t>
  </si>
  <si>
    <t xml:space="preserve">Gravel </t>
  </si>
  <si>
    <t>Golden sand</t>
  </si>
  <si>
    <t>Anthracite</t>
  </si>
  <si>
    <t>MNo2</t>
  </si>
  <si>
    <t>Activated Carbon</t>
  </si>
  <si>
    <t>Motor starter switch</t>
  </si>
  <si>
    <t>Pressure sensor switch for water tank(Italian)</t>
  </si>
  <si>
    <r>
      <t xml:space="preserve">ljleGg ;fOhsf] </t>
    </r>
    <r>
      <rPr>
        <b/>
        <sz val="12"/>
        <rFont val="Times New Roman"/>
        <family val="1"/>
      </rPr>
      <t>Bath tub .fiber (Duravit, grohe, American standard or equiv)</t>
    </r>
  </si>
  <si>
    <t xml:space="preserve">    a) Bath tub – 3'6" Medium</t>
  </si>
  <si>
    <t xml:space="preserve">        Bath tub – 3'6" Heavy</t>
  </si>
  <si>
    <t xml:space="preserve">    b) Bath tub – 4'0" Medium</t>
  </si>
  <si>
    <t xml:space="preserve">        Bath tub _ 4'0" Heavy</t>
  </si>
  <si>
    <t xml:space="preserve">    c) Bath Tub – 4'6" Medium</t>
  </si>
  <si>
    <t xml:space="preserve">        Bath tub – 4'6" Heavy</t>
  </si>
  <si>
    <t xml:space="preserve">   d) Bath tub – 5'0" Medium</t>
  </si>
  <si>
    <t xml:space="preserve">        Bath tub _ 5'0" Heavy</t>
  </si>
  <si>
    <t xml:space="preserve">  e) Bath Tub – 5'6" Medium</t>
  </si>
  <si>
    <t xml:space="preserve">        Bath tub – 5'6" Heavy</t>
  </si>
  <si>
    <t xml:space="preserve">  f) Bath Tub – 6'0" Medium</t>
  </si>
  <si>
    <t xml:space="preserve">        Bath tub – 6'0" Heavy</t>
  </si>
  <si>
    <t>Shower Tray 3'0"×3'0"</t>
  </si>
  <si>
    <t xml:space="preserve">Pipes and fittings </t>
  </si>
  <si>
    <t>PPR Pipe (Poly propylene random co- polymer pipe Panchakanya , Nepatop or Eqv.)</t>
  </si>
  <si>
    <t>1) PP-R Pipe (PN-10)</t>
  </si>
  <si>
    <t xml:space="preserve"> 20mm outer,1.9 mm thick, 0.107 kg/m</t>
  </si>
  <si>
    <t xml:space="preserve"> 25mm 2.3 mm thick 0.164kg/m</t>
  </si>
  <si>
    <t xml:space="preserve"> 32mm  2.9 mm thick 0.26kg/m</t>
  </si>
  <si>
    <t xml:space="preserve"> 40mm 3.7 mm thick 0.412kg/m</t>
  </si>
  <si>
    <t xml:space="preserve">  50mm 4.6 mm thick 0.638kg/m</t>
  </si>
  <si>
    <t xml:space="preserve">  63 mm 8.6 mm thick 0.638kg/m</t>
  </si>
  <si>
    <t xml:space="preserve"> 75 mm </t>
  </si>
  <si>
    <t xml:space="preserve"> 90 mm  </t>
  </si>
  <si>
    <t xml:space="preserve">110 mm  </t>
  </si>
  <si>
    <t>2) PP-R Pipe (PN-16)</t>
  </si>
  <si>
    <t>20mm  2.80 mm thick 0.148kg/m</t>
  </si>
  <si>
    <t>25mm 3.50 mm thick 0.26kg/m</t>
  </si>
  <si>
    <t>32mm  3.7 mm thick 0.230kg/m</t>
  </si>
  <si>
    <t xml:space="preserve"> 40mm5.50 mm thick 0.575kg/m</t>
  </si>
  <si>
    <t xml:space="preserve"> 50mm6.90 mm thick 0.896kg/m</t>
  </si>
  <si>
    <t xml:space="preserve"> 63 mm  4.6 mm thick0.638kg/m</t>
  </si>
  <si>
    <t xml:space="preserve"> 75 mm  </t>
  </si>
  <si>
    <t>3) PP-R Pipe (PN-20)</t>
  </si>
  <si>
    <t xml:space="preserve"> 20mm   3.4 mm thick 0.172 kg/m</t>
  </si>
  <si>
    <t>25mm 4.20 mm thick 0.266kg/m</t>
  </si>
  <si>
    <t>32mm 5.40 mm thick0.434kg/m</t>
  </si>
  <si>
    <t>40mm 6.70mm thick 0.671kg/m</t>
  </si>
  <si>
    <t>50mm 8.30 mm thick 1.04kg/m</t>
  </si>
  <si>
    <t>63mm 8.6mm thick 1.04kg/m</t>
  </si>
  <si>
    <t>PP-R Pipe Accessories :</t>
  </si>
  <si>
    <r>
      <t xml:space="preserve">Elbow ( 90 </t>
    </r>
    <r>
      <rPr>
        <b/>
        <vertAlign val="superscript"/>
        <sz val="12"/>
        <rFont val="Times New Roman"/>
        <family val="1"/>
      </rPr>
      <t>0</t>
    </r>
    <r>
      <rPr>
        <b/>
        <sz val="12"/>
        <rFont val="Times New Roman"/>
        <family val="1"/>
      </rPr>
      <t xml:space="preserve"> )</t>
    </r>
  </si>
  <si>
    <t>32mm</t>
  </si>
  <si>
    <t>40mm</t>
  </si>
  <si>
    <t>63 mm</t>
  </si>
  <si>
    <t>75 mm</t>
  </si>
  <si>
    <t>Equal Tee</t>
  </si>
  <si>
    <t>63mm</t>
  </si>
  <si>
    <t>Coupler</t>
  </si>
  <si>
    <t>45 Degree Elbow</t>
  </si>
  <si>
    <t>20 mm</t>
  </si>
  <si>
    <t>25 mm</t>
  </si>
  <si>
    <t>32 mm</t>
  </si>
  <si>
    <t>40 mm</t>
  </si>
  <si>
    <t>50 mm</t>
  </si>
  <si>
    <t>Union (Plastic)</t>
  </si>
  <si>
    <t>Reducing Coupler</t>
  </si>
  <si>
    <t>25mm*20mm</t>
  </si>
  <si>
    <t>32mm*20mm</t>
  </si>
  <si>
    <t>32mm*25mm</t>
  </si>
  <si>
    <t>40mm*20mm</t>
  </si>
  <si>
    <t>40mm*25mm</t>
  </si>
  <si>
    <t>40mm*32mm</t>
  </si>
  <si>
    <t>50mm*20mm</t>
  </si>
  <si>
    <t>50mm*25mm</t>
  </si>
  <si>
    <t>50mm*32mm</t>
  </si>
  <si>
    <t>50mm*40mm</t>
  </si>
  <si>
    <t>63mm*32mm</t>
  </si>
  <si>
    <t>63mm*40mm</t>
  </si>
  <si>
    <t>63mm*50mm</t>
  </si>
  <si>
    <t>75mm*40mm</t>
  </si>
  <si>
    <t>75mm*50mm</t>
  </si>
  <si>
    <t>75mm*63mm</t>
  </si>
  <si>
    <t>90mm*50mm</t>
  </si>
  <si>
    <t>90mm*63mm</t>
  </si>
  <si>
    <t>90mm*75mm</t>
  </si>
  <si>
    <t>110mm*75mm</t>
  </si>
  <si>
    <t>110mm*90mm</t>
  </si>
  <si>
    <t>Reducing Tee</t>
  </si>
  <si>
    <t>25*20*25 mm</t>
  </si>
  <si>
    <t>32*20*32 mm</t>
  </si>
  <si>
    <t>32*25*32 mm</t>
  </si>
  <si>
    <t>40*20*40 mm</t>
  </si>
  <si>
    <t>40*25*40 mm</t>
  </si>
  <si>
    <t>40*32*40 mm</t>
  </si>
  <si>
    <t>50*20*50 mm</t>
  </si>
  <si>
    <t>50*25*50 mm</t>
  </si>
  <si>
    <t>50*32*50 mm</t>
  </si>
  <si>
    <t>50*40*50 mm</t>
  </si>
  <si>
    <t>63*32*63 mm</t>
  </si>
  <si>
    <t>63*40*63 mm</t>
  </si>
  <si>
    <t>63*50*63 mm</t>
  </si>
  <si>
    <t>75*50*75 mm</t>
  </si>
  <si>
    <t>75*63*75 mm</t>
  </si>
  <si>
    <t>90*63*90 mm</t>
  </si>
  <si>
    <t>90*75*90 mm</t>
  </si>
  <si>
    <t>110*75*110 mm</t>
  </si>
  <si>
    <t>110*90*110 mm</t>
  </si>
  <si>
    <t>Reducing Elbow</t>
  </si>
  <si>
    <t>High Footed Pipe Clip</t>
  </si>
  <si>
    <t>Low Footed Pipe Clip</t>
  </si>
  <si>
    <t>"Y" type Pipe Clip</t>
  </si>
  <si>
    <t>End Plug (short)</t>
  </si>
  <si>
    <t xml:space="preserve">End Plug with Ring </t>
  </si>
  <si>
    <t>End Plug (long)</t>
  </si>
  <si>
    <t>End Cap</t>
  </si>
  <si>
    <t>Cross Tee</t>
  </si>
  <si>
    <t>Short Passover</t>
  </si>
  <si>
    <t>Long Bypass</t>
  </si>
  <si>
    <t>Male Tee</t>
  </si>
  <si>
    <t>20mmx1/2"</t>
  </si>
  <si>
    <t>25mmx1/2"</t>
  </si>
  <si>
    <t>25mmx3/4"</t>
  </si>
  <si>
    <t>32mmx1/2"</t>
  </si>
  <si>
    <t>32mmx3/4"</t>
  </si>
  <si>
    <t>32mmx1"</t>
  </si>
  <si>
    <t>Female Tee</t>
  </si>
  <si>
    <t>Male elbow</t>
  </si>
  <si>
    <t>Female elbow</t>
  </si>
  <si>
    <t>Male Coupling</t>
  </si>
  <si>
    <t>20mmx3/4"</t>
  </si>
  <si>
    <t>40mmx1-1/4"</t>
  </si>
  <si>
    <t>50mmx1-1/2"</t>
  </si>
  <si>
    <t>63mmx2"</t>
  </si>
  <si>
    <t>75mmx2-1/2"</t>
  </si>
  <si>
    <t>Female Coupling</t>
  </si>
  <si>
    <t>Male Union</t>
  </si>
  <si>
    <r>
      <t>40mmx1</t>
    </r>
    <r>
      <rPr>
        <vertAlign val="superscript"/>
        <sz val="12"/>
        <rFont val="Times New Roman"/>
        <family val="1"/>
      </rPr>
      <t>1/4"</t>
    </r>
  </si>
  <si>
    <t>50mmx1/2"</t>
  </si>
  <si>
    <t>Female Union</t>
  </si>
  <si>
    <t>Stop Valve</t>
  </si>
  <si>
    <t>a) 20 mm</t>
  </si>
  <si>
    <t>b) 25 mm</t>
  </si>
  <si>
    <t>c) 32 mm</t>
  </si>
  <si>
    <t>d) 40mm</t>
  </si>
  <si>
    <t>e)50 mm</t>
  </si>
  <si>
    <t>f) 63 mm</t>
  </si>
  <si>
    <t>Male base elbow</t>
  </si>
  <si>
    <t>20mm x 1/2"</t>
  </si>
  <si>
    <t>25mm x 3/4"</t>
  </si>
  <si>
    <t>Female base elbow</t>
  </si>
  <si>
    <t>25mm x 1/2"</t>
  </si>
  <si>
    <t>Metal Ball valve (double)</t>
  </si>
  <si>
    <t>Metal Ball valve (Single)</t>
  </si>
  <si>
    <t>Conceal Valve (Lux)</t>
  </si>
  <si>
    <t>Conceal Valve (Nor)</t>
  </si>
  <si>
    <t>Ball Valve (Plastic)</t>
  </si>
  <si>
    <t>Ball Valve (Brass)</t>
  </si>
  <si>
    <r>
      <t xml:space="preserve">CPVC Pipes &amp; Fittings for hot and cold water distribution system </t>
    </r>
    <r>
      <rPr>
        <b/>
        <sz val="8"/>
        <rFont val="Arial"/>
        <family val="2"/>
      </rPr>
      <t>CPVC means Chlorinated Poly Vinyl Chloride as per ASTM are as per ASTM F 442, CPVC SOLVENT are as per ASTM F-493 2846  (Flowguard : astral, ashivad, ajay, marvel or eqv.</t>
    </r>
  </si>
  <si>
    <t>CPVC Pipe SDR 13.5 (22.5 Kg/cm2)</t>
  </si>
  <si>
    <t>1/2" dia</t>
  </si>
  <si>
    <t>3/4" dia</t>
  </si>
  <si>
    <t>1" dia</t>
  </si>
  <si>
    <t>1-1/4" dia</t>
  </si>
  <si>
    <t>1-1/2" dia</t>
  </si>
  <si>
    <t>2" dia</t>
  </si>
  <si>
    <t>CPVC Pipe SDR 11 (28.1 Kg/cm2)</t>
  </si>
  <si>
    <t>CPVC Pipe SDR 11.0  (Hilltake, Panchakanya, Mangalam flow life or eqv. )</t>
  </si>
  <si>
    <t>CPVC Ball Valve (CTS Sockets)</t>
  </si>
  <si>
    <t>1/2"</t>
  </si>
  <si>
    <t>3/4"</t>
  </si>
  <si>
    <t>1"</t>
  </si>
  <si>
    <t>1-1/4"</t>
  </si>
  <si>
    <t>1-1/2"</t>
  </si>
  <si>
    <t>2"</t>
  </si>
  <si>
    <t>CPVC Reducer Brass Coupling</t>
  </si>
  <si>
    <t>3/4" X 1/2"</t>
  </si>
  <si>
    <t>1" X 1/2"</t>
  </si>
  <si>
    <t>CPVC Tee</t>
  </si>
  <si>
    <t>CPVC Reducer Tee</t>
  </si>
  <si>
    <t>1/2" x 1/2" x 3/4"</t>
  </si>
  <si>
    <t>3/4" x 3/4" x1/2"</t>
  </si>
  <si>
    <t>3/4" x 1/2" x 3/4"</t>
  </si>
  <si>
    <t>3/4" x 1/2" x 1/2"</t>
  </si>
  <si>
    <t>1" x 1" x 3/4"</t>
  </si>
  <si>
    <t>1-1/2" x 1-1/2" x 1"</t>
  </si>
  <si>
    <t>2" x 2" x 1"</t>
  </si>
  <si>
    <t>1-1/4" x 1-1/4" x 1/2"</t>
  </si>
  <si>
    <t>1-1/4" x 1-1/4" x 1"</t>
  </si>
  <si>
    <t>2" x 2" x 1/2"</t>
  </si>
  <si>
    <t>1" x 1" x 1/2"</t>
  </si>
  <si>
    <t>CPVC Brass FPT Tee</t>
  </si>
  <si>
    <t>1/2" x 1/2" x 1/2"</t>
  </si>
  <si>
    <t>3/4" x 3/4" x 1/2"</t>
  </si>
  <si>
    <t>1-1/4" x 1-1/4" x 1-1/4"</t>
  </si>
  <si>
    <t>CPVC Elbow 90º</t>
  </si>
  <si>
    <t>CPVC Reducer Elbow 90º</t>
  </si>
  <si>
    <t>CPVC Brass FPT Elbow 90º</t>
  </si>
  <si>
    <t>1/2" x 1/2"</t>
  </si>
  <si>
    <t>3/4" x 1/2"</t>
  </si>
  <si>
    <t>3/4" x 3/4"</t>
  </si>
  <si>
    <t>1" X 1"</t>
  </si>
  <si>
    <t>1-1/4" x 1-1/4"</t>
  </si>
  <si>
    <t>CPVC Elbow 45º</t>
  </si>
  <si>
    <t>CPVC Male Adapter (CPVC Threads)</t>
  </si>
  <si>
    <t>CPVC Reducing Male Adapter (CPVC Threads)</t>
  </si>
  <si>
    <t>CPVC Male Adapters (Brass Threads)</t>
  </si>
  <si>
    <t>CPVC Reducing Male Adapter (Brass Threads)</t>
  </si>
  <si>
    <t>CPVC Female Adapter (CPVC Threads)</t>
  </si>
  <si>
    <t>CPVC Female Adapters Brass Threads</t>
  </si>
  <si>
    <t>CPVC Caps</t>
  </si>
  <si>
    <t>CPVC Union</t>
  </si>
  <si>
    <t>CPVC Cross Tee</t>
  </si>
  <si>
    <t>CPVC Step Over Bend</t>
  </si>
  <si>
    <t>CPVC Flow Guard Adhesive Solution</t>
  </si>
  <si>
    <t>50ML</t>
  </si>
  <si>
    <t>118ML</t>
  </si>
  <si>
    <t>237ML</t>
  </si>
  <si>
    <t>473ML</t>
  </si>
  <si>
    <t>946ML</t>
  </si>
  <si>
    <t>Plastic Strap</t>
  </si>
  <si>
    <t>Metal Strap</t>
  </si>
  <si>
    <t>Tee Holder</t>
  </si>
  <si>
    <t>1/2" X 1/2" X 1/2"</t>
  </si>
  <si>
    <t>3/4" X 3/4" X 1/2"</t>
  </si>
  <si>
    <t>Elbow Holder</t>
  </si>
  <si>
    <t>1/2" X 1/2"</t>
  </si>
  <si>
    <t>1/2" X 3/4"</t>
  </si>
  <si>
    <t>Snap Fix Repair Coupling</t>
  </si>
  <si>
    <t>End plug threaded    1/2"</t>
  </si>
  <si>
    <t>MS SEAMLESS PIPES</t>
  </si>
  <si>
    <t xml:space="preserve">1-PIPES: ASTM-A-106 Gr.'B'/SA-106Gr.'B'/SA-53/API  5L Gr.'B'/IS:1239  </t>
  </si>
  <si>
    <t>MS PIPE SEAMLESS SIZE OD (MM)</t>
  </si>
  <si>
    <t>21.3 mm OD 1/2" SCH.40, 2.77 mm thickness</t>
  </si>
  <si>
    <t>26.7mm OD 3/4" SCH.40, 2.87 mm thickness</t>
  </si>
  <si>
    <t>33.4 mm OD 1" SCH.40, 3.38mm thickness</t>
  </si>
  <si>
    <t>42.2mm OD 1.1/4" SCH.40, 3.56mm thickness</t>
  </si>
  <si>
    <t>48.3 mm OD 1.5" SCH.40, 3.68 mm thickness</t>
  </si>
  <si>
    <t>60.3mm OD 2" SCH.40, 3.91 mm thickness</t>
  </si>
  <si>
    <t>73mm OD 3" SCH.40,5.16 .mm thickness</t>
  </si>
  <si>
    <t>88.9mm OD 3.5" SCH.40, 5.49 mm thickness</t>
  </si>
  <si>
    <t>101.6mm OD 4" SCH.40, 5.74 mm thickness</t>
  </si>
  <si>
    <t>114.3mm OD 5" SCH.40, 6.02 mm thickness</t>
  </si>
  <si>
    <t>141.3mm OD 6" SCH.40, 6.557 mm thickness</t>
  </si>
  <si>
    <t>168.3mm OD 4" SCH.40, 7.11 mm thickness</t>
  </si>
  <si>
    <t>ASTRAL FOAMCORE UNDER GROUND PIPING SYSTEMS (GOLDEN BROWN)</t>
  </si>
  <si>
    <t xml:space="preserve">Single Socket (R/R) </t>
  </si>
  <si>
    <t>Mtr</t>
  </si>
  <si>
    <t>Single Socket (R/R)</t>
  </si>
  <si>
    <t xml:space="preserve">Single Socket Self Fit </t>
  </si>
  <si>
    <t>Long Radius Bend - 45 Degree</t>
  </si>
  <si>
    <t>Long Radius Bend - 60 Degree</t>
  </si>
  <si>
    <t>Long Radius Bend - 90 Degree</t>
  </si>
  <si>
    <t>Fab. Coupler</t>
  </si>
  <si>
    <t>Gully Trap with grating</t>
  </si>
  <si>
    <t>Rodding Point</t>
  </si>
  <si>
    <t>Adjustable Bend 7 Degree to 37.5 Degree</t>
  </si>
  <si>
    <t>Adjustable Bend 7 Degree to 87.5 Degree</t>
  </si>
  <si>
    <t>Inspection Chamber Body</t>
  </si>
  <si>
    <t>Inspection Chamber Riser</t>
  </si>
  <si>
    <t>Inspection Chamber Lid with Cover</t>
  </si>
  <si>
    <t>GEBERIT</t>
  </si>
  <si>
    <t>Geberit Products</t>
  </si>
  <si>
    <t xml:space="preserve"> Concealled Cisterns 9cm</t>
  </si>
  <si>
    <t xml:space="preserve"> Concealled Cisterns Kombo fix 8cm</t>
  </si>
  <si>
    <t>Dual Flush Actuator Plate Shiny Chrome</t>
  </si>
  <si>
    <t xml:space="preserve"> Concealled Cisterns 12cm</t>
  </si>
  <si>
    <t xml:space="preserve"> Traps for Wash Basins</t>
  </si>
  <si>
    <t>Sensor for Urinal 9V DC</t>
  </si>
  <si>
    <t>Sensor for Urinal 230V AC</t>
  </si>
  <si>
    <t>control box for urinal sensor</t>
  </si>
  <si>
    <t xml:space="preserve"> Sensor Faucet Cold / Mixed water 6V DC</t>
  </si>
  <si>
    <t xml:space="preserve"> Sensor Faucet Cold / Mixed water 230V AC</t>
  </si>
  <si>
    <t>PVC Lead Free White Pipes SCHEDULE 40</t>
  </si>
  <si>
    <t xml:space="preserve"> "LEAD FREE" PVC PLUMBING SYSTEMS (100% SAFE FOR DRINKING WATER) PVC PIPES are as per ASTM D 1785, PVC FITTINGS are as per ASTM D 2466, PVC BRASS SCH 80 FITTINGS are as per ASTM D 2467, PVC SOLVENT as per ASTM D 2564</t>
  </si>
  <si>
    <t>PVC Lead Free White Pipes SCH 40 (…... Kg/cm2)</t>
  </si>
  <si>
    <t>m.</t>
  </si>
  <si>
    <t>1/2" dia. (42.19 Kg/cm2)</t>
  </si>
  <si>
    <t>3/4"dia.  (33.75 Kg/cm2)</t>
  </si>
  <si>
    <t>1"  dia.  (31.64 Kg/cm2)</t>
  </si>
  <si>
    <t>1-1/4" dia.   (26.01 Kg/cm2)</t>
  </si>
  <si>
    <t>1-1/2" dia.  (23.20 Kg/cm2)</t>
  </si>
  <si>
    <t>2" dia.  (19.69 Kg/cm2)</t>
  </si>
  <si>
    <t>2-1/2" dia.  (21.09 Kg/cm2)</t>
  </si>
  <si>
    <t>3" dia.  (18.28 Kg/cm2)</t>
  </si>
  <si>
    <t>4" dia.  (15.47 Kg/cm2)</t>
  </si>
  <si>
    <t>6" dia.   (12.66 Kg/cm2)</t>
  </si>
  <si>
    <t>PVC Tee - Soc</t>
  </si>
  <si>
    <t>2-1/2"</t>
  </si>
  <si>
    <t>3"</t>
  </si>
  <si>
    <t>PVC Reducer Tee - Soc</t>
  </si>
  <si>
    <t xml:space="preserve">3/4 x 1/2 </t>
  </si>
  <si>
    <t>1 x 1/2</t>
  </si>
  <si>
    <t>1 x 3/4</t>
  </si>
  <si>
    <t>1-1/2 X 1/2</t>
  </si>
  <si>
    <t>1-1/2 X 3/4</t>
  </si>
  <si>
    <t>1-1/2 X 1</t>
  </si>
  <si>
    <t>1-1/2 X 1-1/4</t>
  </si>
  <si>
    <t>2 X 1/2</t>
  </si>
  <si>
    <t>2 X 3/4</t>
  </si>
  <si>
    <t>2 X 1</t>
  </si>
  <si>
    <t>2 X 1-1/4</t>
  </si>
  <si>
    <t>2 X 1-1/2</t>
  </si>
  <si>
    <t>2-1/2 X 1/2</t>
  </si>
  <si>
    <t>2-1/2 X 3/4</t>
  </si>
  <si>
    <t>2-1/2 X 1</t>
  </si>
  <si>
    <t>2-1/2 X 1-1/4</t>
  </si>
  <si>
    <t>2-1/2 X 1-1/2</t>
  </si>
  <si>
    <t>2-1/2 X 2</t>
  </si>
  <si>
    <t>3 X 1/2</t>
  </si>
  <si>
    <t>3 X 3/4</t>
  </si>
  <si>
    <t>3 X 1</t>
  </si>
  <si>
    <t>3 X 1-1/4</t>
  </si>
  <si>
    <t>3 X 1-1/2</t>
  </si>
  <si>
    <t>3 X 2</t>
  </si>
  <si>
    <t>3 X 2-1/2</t>
  </si>
  <si>
    <t>6 X 1-1/4</t>
  </si>
  <si>
    <t>6 X 1-1/2</t>
  </si>
  <si>
    <t>6 X 2</t>
  </si>
  <si>
    <t>6 X 2-1/2</t>
  </si>
  <si>
    <t>6 X 3</t>
  </si>
  <si>
    <t>6 X 4</t>
  </si>
  <si>
    <t>PVC Brass Tee - Soc x Fipt SCH 80</t>
  </si>
  <si>
    <t>PVC 90º Elbow - Soc</t>
  </si>
  <si>
    <t>PVC Brass 90º Elbow Soc x Fipt SCH 80</t>
  </si>
  <si>
    <t>PVC 45º Elbow - Soc</t>
  </si>
  <si>
    <t>PVC Coupling - Soc</t>
  </si>
  <si>
    <t>PVC Reducer Coupling - Soc</t>
  </si>
  <si>
    <t>3/4 X 1/2</t>
  </si>
  <si>
    <t>1 X 3/4</t>
  </si>
  <si>
    <t xml:space="preserve">4 x 2 </t>
  </si>
  <si>
    <t>4 X 3</t>
  </si>
  <si>
    <t>PVC Reducer Bushing - (Flush Style)</t>
  </si>
  <si>
    <t>1 X 1/2</t>
  </si>
  <si>
    <t>1-1/4 X 1/2</t>
  </si>
  <si>
    <t>1-1/4 X 3/4</t>
  </si>
  <si>
    <t>1-1/4 X 1</t>
  </si>
  <si>
    <t>3 X1-1/2</t>
  </si>
  <si>
    <t>3 X2</t>
  </si>
  <si>
    <t>3 X2-1/2</t>
  </si>
  <si>
    <t>4 X 2</t>
  </si>
  <si>
    <t>PVC Cap - Soc</t>
  </si>
  <si>
    <t>PVC Union - Soc With EPDM O-Ring Seal</t>
  </si>
  <si>
    <t>PVC Male Adaptor - Soc x MBSP</t>
  </si>
  <si>
    <t>PVC Brass Male Adapter - Soc x Mipt SCH 80</t>
  </si>
  <si>
    <t>PVC Female Adaptor - Soc x FBSP</t>
  </si>
  <si>
    <t>PVC Brass Female Adapter - Soc x Fipt SCH 80</t>
  </si>
  <si>
    <t>PVC Ball Valve - Soc</t>
  </si>
  <si>
    <t>PVC Adhesive Solution (Med. Bonded 705)</t>
  </si>
  <si>
    <t>PVC Adhesive Solution (Heavy Bonded 717)</t>
  </si>
  <si>
    <t>Rainwater Collection System sintex or Prince Brand Roof)</t>
  </si>
  <si>
    <t>140 mm Dia.</t>
  </si>
  <si>
    <t xml:space="preserve">ROOF WATER PIPES (HALF ROUND)
To collect the water from the roof and convey to the down line pipes. Available in 3 mtrs. Length. 
</t>
  </si>
  <si>
    <t>Rm.</t>
  </si>
  <si>
    <t xml:space="preserve">JOINT BRACKET
To connect two lengths of roof water
</t>
  </si>
  <si>
    <t>Pc.</t>
  </si>
  <si>
    <t xml:space="preserve">RUNNING OUTLET
To provide an outlet for water anywhere along the length of roof water pipe line which is connected to the down line pipe.
</t>
  </si>
  <si>
    <t xml:space="preserve">90° ELBOW (without outlet)
To change the direction of roof water pipe line through 90°, normally at the corners.
</t>
  </si>
  <si>
    <t xml:space="preserve">90° ELBOW (with outlet)
To change the direction of roof water pipe line through 90°, and also provide an outlet for water which is connected with down line pipe.
</t>
  </si>
  <si>
    <t xml:space="preserve">SHORT STOP END
To close the end of roof water pipe line.
</t>
  </si>
  <si>
    <t xml:space="preserve">STOP END OUTLET
To close the end of the roof water pipe line and also provide an outlet for water, which is connected to the down line pipe.
</t>
  </si>
  <si>
    <t xml:space="preserve">SUPPORT BRACKET
To support pipes and fittings wherever necessary and strengthen the roof water pipe line.
</t>
  </si>
  <si>
    <t xml:space="preserve">TOP BRACKET
To locate the support bracket and rafter bracket together and ensure proper connection between them.
</t>
  </si>
  <si>
    <t xml:space="preserve">CLAMP
To ensure perfect fixing between pipe and fittings.
</t>
  </si>
  <si>
    <t xml:space="preserve">RAFTER BRACKETS (TOP/SIDE)
To support the complete roof water pipe line with rafters. Available for top and side supports.
</t>
  </si>
  <si>
    <t xml:space="preserve">RUBBER GASKET 
To provide leak proof joints.
</t>
  </si>
  <si>
    <t>75 mm dia.</t>
  </si>
  <si>
    <t xml:space="preserve">PIPE CLIP
To provide support and ensure proper fixing of down line pipe on the wall.
</t>
  </si>
  <si>
    <t xml:space="preserve">RUBBER SEALS
To ensure, leak proof joint of single socket elbow.
</t>
  </si>
  <si>
    <t xml:space="preserve">SINGLE SOCKET ELBOW 
To join the roof water outlet with down line pipe.
</t>
  </si>
  <si>
    <t>180 mm dia.</t>
  </si>
  <si>
    <t>110 mm dia.</t>
  </si>
  <si>
    <t>250 mm dia.</t>
  </si>
  <si>
    <t>160 mm dia.</t>
  </si>
  <si>
    <r>
      <t xml:space="preserve">ASTRAL "DWV" UPVC DRAIN, WASTE &amp; VENT SYSTEM and </t>
    </r>
    <r>
      <rPr>
        <b/>
        <sz val="11"/>
        <rFont val="Arial"/>
        <family val="2"/>
      </rPr>
      <t>Ashirvad SWR Systems</t>
    </r>
  </si>
  <si>
    <t>ASTRAL DWV FOAM CORE PIPING SYSTEM (ABOVE GROUND) GREY</t>
  </si>
  <si>
    <t>FOAMCORE Single Socket (R/R) (Grey Color) 3mtrs length SN-4 75mm</t>
  </si>
  <si>
    <t>per mtr.</t>
  </si>
  <si>
    <t>FOAMCORE Single Socket (R/R) (Grey Color) 3mtrs length SN-8</t>
  </si>
  <si>
    <t>FOAMCORE Double Socket (R/R)  (Grey Color) 3mtrs length SN-4</t>
  </si>
  <si>
    <t>FOAMCORE Double Socket (R/R)  (Grey Color) 3mtrs length SN-8</t>
  </si>
  <si>
    <t>FOAMCORE Single Socket (R/R) (Grey Color) 3mtrs length SN-4 110mm</t>
  </si>
  <si>
    <t>FOAMCORE Single Socket (R/R) (Grey Color) 3mtrs length SN-2 160 mm dia</t>
  </si>
  <si>
    <t>FOAMCORE Single Socket (R/R) (Grey Color) 3mtrs length SN-4</t>
  </si>
  <si>
    <t>FOAMCORE Double Socket (R/R)  (Grey Color) 3mtrs length SN-2</t>
  </si>
  <si>
    <t>ASTRAL DWV  AND  ASHIRVAD SWR FITTINGS (ABOVE GROUND) GREY</t>
  </si>
  <si>
    <r>
      <t xml:space="preserve">DWV Bend 45 Degree        </t>
    </r>
    <r>
      <rPr>
        <b/>
        <sz val="10"/>
        <rFont val="Arial"/>
        <family val="2"/>
      </rPr>
      <t xml:space="preserve"> 75 mm size</t>
    </r>
  </si>
  <si>
    <t>pcs</t>
  </si>
  <si>
    <t xml:space="preserve">DWV Bend 87.5 Degree </t>
  </si>
  <si>
    <t>DWV Bend 87.5 Degree with Door</t>
  </si>
  <si>
    <t>DWV Socket Plug</t>
  </si>
  <si>
    <t>DWV Cleansing Pipe</t>
  </si>
  <si>
    <t>DWV Coupler</t>
  </si>
  <si>
    <t>DWV Single Tee</t>
  </si>
  <si>
    <t>DWV Single Tee with Door</t>
  </si>
  <si>
    <t>DWV Cross Tee</t>
  </si>
  <si>
    <t>DWV Cross Tee with Door</t>
  </si>
  <si>
    <t>DWV Double 'Y'</t>
  </si>
  <si>
    <t>DWV Double 'Y' with Door</t>
  </si>
  <si>
    <t>DWV Single 'Y'</t>
  </si>
  <si>
    <t>DWV Single 'Y' with Door</t>
  </si>
  <si>
    <t>DWV Pipe Clip</t>
  </si>
  <si>
    <t>DWV Vent Cowel</t>
  </si>
  <si>
    <t>DWV Reducer                           110*75 mm</t>
  </si>
  <si>
    <t>DWV Pipe Clip                           110mm size</t>
  </si>
  <si>
    <t>DWV W.C. Connectore (Straight type)</t>
  </si>
  <si>
    <t>DWV W.C. Connectore (Bend type)</t>
  </si>
  <si>
    <t>DWV Nahani Trap - 3" Height without Jali75 mm</t>
  </si>
  <si>
    <t>DWV Nahani Trap Jali</t>
  </si>
  <si>
    <t>DWV P-Trap with Leap Ring            10*110 mm</t>
  </si>
  <si>
    <t>DWV P-Trap with Leap Ring            25*110 mm</t>
  </si>
  <si>
    <t>DWV Multi Floor Trap 4" w/o Jali       75 mm</t>
  </si>
  <si>
    <t>DWV Reducer                         60*110 mm</t>
  </si>
  <si>
    <r>
      <t xml:space="preserve">DWV Coupler                            </t>
    </r>
    <r>
      <rPr>
        <b/>
        <sz val="10"/>
        <rFont val="Arial"/>
        <family val="2"/>
      </rPr>
      <t>160mm size</t>
    </r>
  </si>
  <si>
    <t>DWV Bend 87.5 Degree</t>
  </si>
  <si>
    <t>DWV Bend 45 Degree</t>
  </si>
  <si>
    <t xml:space="preserve"> FOAMCORE PIPING SYSTEMS (UNDER GROUND) GOLDEN BROWN COLOR</t>
  </si>
  <si>
    <t>FOAMCORE Plain Both End (3mtrs length) SN-8     110 mm</t>
  </si>
  <si>
    <t>FOAMCORE Single Socket (R/R) (3mtrs length) SN-8</t>
  </si>
  <si>
    <t>FOAMCORE Double Socket (R/R) (3mtrs length) SN-8</t>
  </si>
  <si>
    <t>FOAMCORE Single Socket Self Fit (3mtrs length) SN-8</t>
  </si>
  <si>
    <t>FOAMCORE Double Socket Self Fit (3mtrs length) SN-8</t>
  </si>
  <si>
    <t>FOAMCORE Plain Both End (3mtrs length) SN-4      160 mm</t>
  </si>
  <si>
    <t>FOAMCORE Single Socket (R/R) (3mtrs length) SN-4</t>
  </si>
  <si>
    <t>FOAMCORE Double Socket (R/R) (3mtrs length) SN-4</t>
  </si>
  <si>
    <t>FOAMCORE Single Socket Self Fit (3mtrs length) SN-4</t>
  </si>
  <si>
    <t>FOAMCORE Double Socket Self Fit (3mtrs length) SN-4</t>
  </si>
  <si>
    <t>FOAMCORE Plain Both End (3mtrs length) SN-4     200 mm</t>
  </si>
  <si>
    <t>FOAMCORE Plain Both End (3mtrs length) SN-4</t>
  </si>
  <si>
    <t>FOAMCORE Plain Both End (3mtrs length) SN-2      315 mm</t>
  </si>
  <si>
    <t>FOAMCORE Single Socket Self Fit (3mtrs length) SN-2</t>
  </si>
  <si>
    <t>FOAMCORE Double Socket Self Fit (3mtrs length) SN-2</t>
  </si>
  <si>
    <t>FOAMCORE Plain Both End (6mtrs length) SN-8</t>
  </si>
  <si>
    <t>FOAMCORE Single Socket (R/R) (6mtrs length) SN-8</t>
  </si>
  <si>
    <t>FOAMCORE Double Socket (R/R) (6mtrs length) SN-8</t>
  </si>
  <si>
    <t>FOAMCORE Single Socket Self Fit (6mtrs length) SN-8</t>
  </si>
  <si>
    <t>FOAMCORE Double Socket Self Fit (6mtrs length) SN-8</t>
  </si>
  <si>
    <t>FOAMCORE Plain Both End (6mtrs length) SN-4</t>
  </si>
  <si>
    <t>FOAMCORE Single Socket (R/R) (6mtrs length) SN-4</t>
  </si>
  <si>
    <t>FOAMCORE Double Socket (R/R) (6mtrs length) SN-4</t>
  </si>
  <si>
    <t>FOAMCORE Single Socket Self Fit (6mtrs length) SN-4</t>
  </si>
  <si>
    <t>FOAMCORE Double Socket Self Fit (6mtrs length) SN-4</t>
  </si>
  <si>
    <t>FOAMCORE Plain Both End (6mtrs length) SN-2</t>
  </si>
  <si>
    <t>FOAMCORE Single Socket Self Fit (6mtrs length) SN-2</t>
  </si>
  <si>
    <t>FOAMCORE Double Socket Self Fit (6mtrs length) SN-2</t>
  </si>
  <si>
    <t>ASTRAL FOAMCORE PIPING SYSTEMS (UNDER GROUND) GOLDEN BROWN COLOR</t>
  </si>
  <si>
    <t>DWV Coupler SN-8                110mm</t>
  </si>
  <si>
    <t>per pc</t>
  </si>
  <si>
    <t>DWV Coupler SN-4                160 mm</t>
  </si>
  <si>
    <t>DWV Coupler SN-4               200 mm</t>
  </si>
  <si>
    <t>DWV Coupler SN-4               250 mm</t>
  </si>
  <si>
    <t>DWV Coupler SN-2                 315mm</t>
  </si>
  <si>
    <t>DWV Coupler SN-4               315 mm</t>
  </si>
  <si>
    <t>DWV Long Radius Bend - 90 Degree SN-8        110mm</t>
  </si>
  <si>
    <t>DWV Long Radius Bend - 90 Degree SN-4         160 mm</t>
  </si>
  <si>
    <t>DWV Long Radius Bend - 90 Degree SN-4         200mm</t>
  </si>
  <si>
    <t>DWV Long Radius Bend - 90 Degree SN-4         250 mm</t>
  </si>
  <si>
    <t>DWV Long Radius Bend - 90 Degree SN-4          315 mm</t>
  </si>
  <si>
    <t>Multilayer Composite Pipe (Sanghai, or eqv.)</t>
  </si>
  <si>
    <t>Cold Water Pipe (White)</t>
  </si>
  <si>
    <t xml:space="preserve"> 12-16 mm ½"</t>
  </si>
  <si>
    <t xml:space="preserve"> 14-18 mm ½"</t>
  </si>
  <si>
    <t xml:space="preserve"> 16-20 mm ½"</t>
  </si>
  <si>
    <t xml:space="preserve"> 20-25 mm ¾"</t>
  </si>
  <si>
    <t xml:space="preserve"> 26-32 mm 1"</t>
  </si>
  <si>
    <t xml:space="preserve"> 32-40 mm 1¼"</t>
  </si>
  <si>
    <t xml:space="preserve"> 41-50 mm 1½"</t>
  </si>
  <si>
    <t>Hot Water Pipe (Orange)</t>
  </si>
  <si>
    <t>Gas Lines Pipe (Yellow)</t>
  </si>
  <si>
    <t>MULTILAYER COMPOSITE  Fittings</t>
  </si>
  <si>
    <t xml:space="preserve"> a. Equal Straight Union</t>
  </si>
  <si>
    <t xml:space="preserve"> ½"ø (16mm ø)</t>
  </si>
  <si>
    <t xml:space="preserve"> ½"ø (18mm ø)</t>
  </si>
  <si>
    <t xml:space="preserve"> ½"ø (20mm ø)</t>
  </si>
  <si>
    <t>¾" ø (25 mm ø)</t>
  </si>
  <si>
    <t>1" ø (32 mm ø)</t>
  </si>
  <si>
    <t>1¼" ø (40 mm ø)</t>
  </si>
  <si>
    <t>1½" ø (50 mm ø)</t>
  </si>
  <si>
    <t>b. Unequal Straight Union</t>
  </si>
  <si>
    <t>25 - 16 mm ø</t>
  </si>
  <si>
    <t>25 - 18 mm ø</t>
  </si>
  <si>
    <t>25 - 20 mm ø</t>
  </si>
  <si>
    <t>32 - 16 mm ø</t>
  </si>
  <si>
    <t>32 - 18 mm ø</t>
  </si>
  <si>
    <t>32 - 20 mm ø</t>
  </si>
  <si>
    <t>32 - 25 mm ø</t>
  </si>
  <si>
    <t>40 - 32 mm ø</t>
  </si>
  <si>
    <t>50 - 20 mm ø</t>
  </si>
  <si>
    <t>50 - 32 mm ø</t>
  </si>
  <si>
    <t>50 - 40 mm ø</t>
  </si>
  <si>
    <t>c. Male Union</t>
  </si>
  <si>
    <t>16mm x ½"M</t>
  </si>
  <si>
    <t>18mm x ½"M</t>
  </si>
  <si>
    <t>20mm x ½"M</t>
  </si>
  <si>
    <t>25mm x ½"M</t>
  </si>
  <si>
    <t>25mm x ¾"M</t>
  </si>
  <si>
    <t>25mm x 1"M</t>
  </si>
  <si>
    <t>32mm x ¾"M</t>
  </si>
  <si>
    <t>32mm x 1"M</t>
  </si>
  <si>
    <t>32mm x 1½"M</t>
  </si>
  <si>
    <t>40mm x 1"M</t>
  </si>
  <si>
    <t>40mm x 1½"M</t>
  </si>
  <si>
    <t>50mm x 1"M</t>
  </si>
  <si>
    <t>50mm x 1¼"M</t>
  </si>
  <si>
    <t>50mm x 1½"M</t>
  </si>
  <si>
    <t>50mm x 2"M</t>
  </si>
  <si>
    <t>d. Female Straight Union</t>
  </si>
  <si>
    <t>16mm x ½"F</t>
  </si>
  <si>
    <t>18mm x ½"F</t>
  </si>
  <si>
    <t>20mm x ½"F</t>
  </si>
  <si>
    <t>25mm x ½"F</t>
  </si>
  <si>
    <t>25mm x ¾"F</t>
  </si>
  <si>
    <t>25mm x 1"F</t>
  </si>
  <si>
    <t>32mm x ½"F</t>
  </si>
  <si>
    <t>32mm x ¾"F</t>
  </si>
  <si>
    <t>32mm x 1"F</t>
  </si>
  <si>
    <t>40mm x 1½"F</t>
  </si>
  <si>
    <t>50mm x 1¼"F</t>
  </si>
  <si>
    <t>50mm x 1½"F</t>
  </si>
  <si>
    <t>50mm x 2"F</t>
  </si>
  <si>
    <t>e. Equal Elbow</t>
  </si>
  <si>
    <t>f. Unequal Elbow</t>
  </si>
  <si>
    <t>g. Female Elbow</t>
  </si>
  <si>
    <t>h. Male Elbow</t>
  </si>
  <si>
    <t>i. Equal Tee</t>
  </si>
  <si>
    <t>j. Unequal Tee</t>
  </si>
  <si>
    <t>20 mm x 16 mm x 20 mm</t>
  </si>
  <si>
    <t>20 mm x 18 mm x 20 mm</t>
  </si>
  <si>
    <t>25 mm x 16 mm x 25 mm</t>
  </si>
  <si>
    <t>25 mm x 18 mm x 25 mm</t>
  </si>
  <si>
    <t>25 mm x 20 mm x 25 mm</t>
  </si>
  <si>
    <t>32 mm x 16 mm x 32 mm</t>
  </si>
  <si>
    <t>32 mm x 18 mm x 32 mm</t>
  </si>
  <si>
    <t>32 mm x 20 mm x 32 mm</t>
  </si>
  <si>
    <t>32 mm x 25 mm x 32 mm</t>
  </si>
  <si>
    <t>40 mm x 32 mm x 32 mm</t>
  </si>
  <si>
    <t>40 mm x 32 mm x 40 mm</t>
  </si>
  <si>
    <t>50 mm x 20 mm x 50 mm</t>
  </si>
  <si>
    <t>50 mm x 32 mm x 32 mm</t>
  </si>
  <si>
    <t>50 mm x 32 mm x 50 mm</t>
  </si>
  <si>
    <t>50 mm x 40 mm x 40 mm</t>
  </si>
  <si>
    <t>50 mm x 40 mm x 50 mm</t>
  </si>
  <si>
    <t>k. Female Tee</t>
  </si>
  <si>
    <t>16mm x ½"F x 16mm</t>
  </si>
  <si>
    <t>18mm x ½"F x 18mm</t>
  </si>
  <si>
    <t>20mm x ½"F x 20mm</t>
  </si>
  <si>
    <t>25mm x ½"F x 25mm</t>
  </si>
  <si>
    <t>25mm x ¾"F x 25mm</t>
  </si>
  <si>
    <t>25mm x 1"F x  25mm</t>
  </si>
  <si>
    <t>32mm x ½"F x 32mm</t>
  </si>
  <si>
    <t>32mm x ¾"F x 32mm</t>
  </si>
  <si>
    <t>32mm x 1"F x 32mm</t>
  </si>
  <si>
    <t>40mm x ¾"F x 32mm</t>
  </si>
  <si>
    <t>50mm x ¾"F x 40mm</t>
  </si>
  <si>
    <t>l. Equal Ball Valve Union</t>
  </si>
  <si>
    <t>m. Female Ball Valve Union</t>
  </si>
  <si>
    <t>20mm x ¾"F</t>
  </si>
  <si>
    <t>n. Plug</t>
  </si>
  <si>
    <t>p. Wall Plated Female Elbow</t>
  </si>
  <si>
    <t>q. Nipple</t>
  </si>
  <si>
    <t>N 1/2F*1/2F</t>
  </si>
  <si>
    <t>N 1/2M*1/2M</t>
  </si>
  <si>
    <t>N 3/4F*1/2F</t>
  </si>
  <si>
    <t>N 1F*1/2F</t>
  </si>
  <si>
    <t>N 1F*3/4F</t>
  </si>
  <si>
    <t>N 3/4M*1/2M</t>
  </si>
  <si>
    <t>N 1M*1/2M</t>
  </si>
  <si>
    <t>N 1M*3/4M</t>
  </si>
  <si>
    <t>N 1/2F*1/2M</t>
  </si>
  <si>
    <t>N 1/2F*3/4M</t>
  </si>
  <si>
    <t>N 1/2F*1M</t>
  </si>
  <si>
    <t>N 1/2M*3/4F</t>
  </si>
  <si>
    <t>N 1/2M*1F</t>
  </si>
  <si>
    <t>N 3/4F*3/4M</t>
  </si>
  <si>
    <t>N 3/4F*1M</t>
  </si>
  <si>
    <t>N 3/4M*1F</t>
  </si>
  <si>
    <t xml:space="preserve">Supplying laying &amp; jointing of Nepal Plastic ( Blue colour slotted )Pvc pipe for different size of  Ordinary  Boring work by manually </t>
  </si>
  <si>
    <r>
      <t>a.1)</t>
    </r>
    <r>
      <rPr>
        <sz val="11"/>
        <rFont val="Times New Roman"/>
        <family val="1"/>
      </rPr>
      <t xml:space="preserve"> 1.5" Pvc pipe ordinary Boring with necessary materials etc. upto 150'</t>
    </r>
  </si>
  <si>
    <r>
      <rPr>
        <b/>
        <sz val="11"/>
        <rFont val="Times New Roman"/>
        <family val="1"/>
      </rPr>
      <t xml:space="preserve">  a.2</t>
    </r>
    <r>
      <rPr>
        <sz val="11"/>
        <rFont val="Times New Roman"/>
        <family val="1"/>
      </rPr>
      <t>)   Failure chagre per well</t>
    </r>
  </si>
  <si>
    <t>;+Vof</t>
  </si>
  <si>
    <r>
      <t>b.1)</t>
    </r>
    <r>
      <rPr>
        <sz val="11"/>
        <rFont val="Times New Roman"/>
        <family val="1"/>
      </rPr>
      <t xml:space="preserve"> 2" Pvc pipe ordinary Boring with necessary materials etc. upto 150'</t>
    </r>
  </si>
  <si>
    <r>
      <rPr>
        <b/>
        <sz val="11"/>
        <rFont val="Times New Roman"/>
        <family val="1"/>
      </rPr>
      <t>b.2)</t>
    </r>
    <r>
      <rPr>
        <sz val="11"/>
        <rFont val="Times New Roman"/>
        <family val="1"/>
      </rPr>
      <t xml:space="preserve"> Failure chagre per well</t>
    </r>
  </si>
  <si>
    <r>
      <t>c.1)</t>
    </r>
    <r>
      <rPr>
        <sz val="11"/>
        <rFont val="Times New Roman"/>
        <family val="1"/>
      </rPr>
      <t xml:space="preserve"> 3" Pvc pipe ordinary Boring with necessary materials etc. upto 150'</t>
    </r>
  </si>
  <si>
    <r>
      <rPr>
        <b/>
        <sz val="11"/>
        <rFont val="Times New Roman"/>
        <family val="1"/>
      </rPr>
      <t>c.2)</t>
    </r>
    <r>
      <rPr>
        <sz val="11"/>
        <rFont val="Times New Roman"/>
        <family val="1"/>
      </rPr>
      <t xml:space="preserve"> Failure chagre per well</t>
    </r>
  </si>
  <si>
    <r>
      <t xml:space="preserve">d.1) </t>
    </r>
    <r>
      <rPr>
        <sz val="11"/>
        <rFont val="Times New Roman"/>
        <family val="1"/>
      </rPr>
      <t>4" Pvc pipe ordinary Boring with necessary materials etc.</t>
    </r>
  </si>
  <si>
    <r>
      <rPr>
        <b/>
        <sz val="10"/>
        <rFont val="Times New Roman"/>
        <family val="1"/>
      </rPr>
      <t>d.2)</t>
    </r>
    <r>
      <rPr>
        <sz val="10"/>
        <rFont val="Times New Roman"/>
        <family val="1"/>
      </rPr>
      <t xml:space="preserve"> Failure chagre per well</t>
    </r>
  </si>
  <si>
    <t>Submercible pump installation  fixing position with GI touching wire all complete work</t>
  </si>
  <si>
    <t>R.C.C. Hume Pipe &amp; Hume Pipe Collar</t>
  </si>
  <si>
    <t>PIPES</t>
  </si>
  <si>
    <t xml:space="preserve">a) NP-2 </t>
  </si>
  <si>
    <t>150 mm dia.</t>
  </si>
  <si>
    <t>200 mm dia.</t>
  </si>
  <si>
    <t>300 mm dia.</t>
  </si>
  <si>
    <t>350 mm dia.</t>
  </si>
  <si>
    <t>375 mm dia.</t>
  </si>
  <si>
    <t>400 mm dia.</t>
  </si>
  <si>
    <t>450 mm dia.</t>
  </si>
  <si>
    <t>500 mm dia.</t>
  </si>
  <si>
    <t>600 mm dia.</t>
  </si>
  <si>
    <t>700 mm dia.</t>
  </si>
  <si>
    <t>750 mm dia.</t>
  </si>
  <si>
    <t>800 mm dia.</t>
  </si>
  <si>
    <t>900 mm dia.</t>
  </si>
  <si>
    <t>1000 mm dia.</t>
  </si>
  <si>
    <t>1200 mm dia.</t>
  </si>
  <si>
    <t>1500 mm dia.</t>
  </si>
  <si>
    <t xml:space="preserve">b) NP-3 </t>
  </si>
  <si>
    <t xml:space="preserve">R.C.C. Hume Pipe Collar </t>
  </si>
  <si>
    <t>R.C.C.Spigot Pipes (Socket System)</t>
  </si>
  <si>
    <t>1600 mm dia.</t>
  </si>
  <si>
    <t>1800 mm dia.</t>
  </si>
  <si>
    <t>High Density Polythene Pipe NS-40</t>
  </si>
  <si>
    <t>Pipes of different sizes, series &amp;  pressure</t>
  </si>
  <si>
    <r>
      <t>2.5Kg/cm</t>
    </r>
    <r>
      <rPr>
        <b/>
        <vertAlign val="superscript"/>
        <sz val="12"/>
        <rFont val="Times New Roman"/>
        <family val="1"/>
      </rPr>
      <t xml:space="preserve">2    </t>
    </r>
    <r>
      <rPr>
        <b/>
        <sz val="12"/>
        <rFont val="Times New Roman"/>
        <family val="1"/>
      </rPr>
      <t>Series II</t>
    </r>
  </si>
  <si>
    <t>63 mm   (0.403 Avg.wt. Kg/m)</t>
  </si>
  <si>
    <t>75 mm   (0.557 Avg.wt Kg/m)</t>
  </si>
  <si>
    <t>90 mm   (0.799 Avg.wt Kg/m)</t>
  </si>
  <si>
    <t>110 mm  (1.185 Avg.wt Kg/m)</t>
  </si>
  <si>
    <t>125 mm  (1.530 Avg.wt Kg/m)</t>
  </si>
  <si>
    <t>140 mm  (1.897 Avg.wt Kg/m)</t>
  </si>
  <si>
    <t>160 mm  (2.453 Avg.wt Kg/m)</t>
  </si>
  <si>
    <t>180 mm  (3.148 Avg.wt Kg/m)</t>
  </si>
  <si>
    <t>200 mm  (3.875 Avg.wt Kg/m)</t>
  </si>
  <si>
    <t>225 mm  (4.822 Avg.wt Kg/m)</t>
  </si>
  <si>
    <t>250 mm   (6.012 Avg.wt Kg/m)</t>
  </si>
  <si>
    <t>280 mm   (7.471 Avg.wt Kg/m)</t>
  </si>
  <si>
    <t>315 mm   (9.417 Avg.wt Kg/m)</t>
  </si>
  <si>
    <t>355 mm   (11.957 Avg.wt Kg/m)</t>
  </si>
  <si>
    <t>400 mm   (15.221 Avg.wt Kg/m)</t>
  </si>
  <si>
    <t>450 mm   (19.163 Avg.wt Kg/m)</t>
  </si>
  <si>
    <t>40 mm   (0.251 Avg.wt Kg/m)</t>
  </si>
  <si>
    <t>50 mm   (0.378 Avg.wt Kg/m)</t>
  </si>
  <si>
    <t>63 mm   (0.585 Avg.wt Kg/m)</t>
  </si>
  <si>
    <t>75 mm   (0.846 Avg.wt Kg/m)</t>
  </si>
  <si>
    <t>90 mm   (1.220 Avg.wt Kg/m)</t>
  </si>
  <si>
    <t>110 mm  (1.703 Avg.wt Kg/m)</t>
  </si>
  <si>
    <t>125 mm  (2.289 Avg.wt Kg/m)</t>
  </si>
  <si>
    <t>140 mm  (2.901 Avg.wt Kg/m)</t>
  </si>
  <si>
    <t>160 mm  (3.773 Avg.wt Kg/m)</t>
  </si>
  <si>
    <t>180 mm  (4.762 Avg.wt Kg/m)</t>
  </si>
  <si>
    <t>200 mm  (5.890 Avg.wt Kg/m)</t>
  </si>
  <si>
    <t>225 mm  (7.445 Avg.wt Kg/m)</t>
  </si>
  <si>
    <t>250 mm  (9.187 Avg.wt Kg/m)</t>
  </si>
  <si>
    <t>280 mm  (11.455 Avg.wt Kg/m)</t>
  </si>
  <si>
    <t>315 mm  (14.508 Avg.wt Kg/m)</t>
  </si>
  <si>
    <t>355mm   (18.382 Avg.wt Kg/m)</t>
  </si>
  <si>
    <t>400mm   ( 23.343 Avg.wt Kg/m)</t>
  </si>
  <si>
    <t>450mm   (29.351Avg.wt Kg/m)</t>
  </si>
  <si>
    <t>32 mm   (0.226 Avg.wt Kg/m)</t>
  </si>
  <si>
    <t>40 mm   (0.350 Avg.wt Kg/m)</t>
  </si>
  <si>
    <t>50 mm   (0.542 Avg.wt Kg/m)</t>
  </si>
  <si>
    <t>63 mm   (0.850 Avg.wt Kg/m)</t>
  </si>
  <si>
    <t>75 mm   (1.191 Avg.wt Kg/m)</t>
  </si>
  <si>
    <t>90 mm   (1.717 Avg.wt Kg/m)</t>
  </si>
  <si>
    <t>110 mm  (2.545 Avg.wt Kg/m)</t>
  </si>
  <si>
    <t>125 mm  (3.293 Avg.wt Kg/m)</t>
  </si>
  <si>
    <t>140 mm  (4.150 Avg.wt Kg/m)</t>
  </si>
  <si>
    <t>160 mm  (5.355 Avg.wt Kg/m)</t>
  </si>
  <si>
    <t>180 mm  (6.800 Avg.wt Kg/m)</t>
  </si>
  <si>
    <t>200 mm  (8.391 Avg.wt Kg/m)</t>
  </si>
  <si>
    <t>225 mm  (10.544 Avg.wt Kg/m)</t>
  </si>
  <si>
    <t>250 mm   (13.041 Avg.wt Kg/m)</t>
  </si>
  <si>
    <t>280 mm   (16.327 Avg.wt Kg/m)</t>
  </si>
  <si>
    <t>315 mm   (20.694 Avg.wt Kg/m)</t>
  </si>
  <si>
    <t>355 mm   (26.243 Avg.wt Kg/m)</t>
  </si>
  <si>
    <t>400 mm   (33.309 Avg.wt Kg/m)</t>
  </si>
  <si>
    <t>450 mm   (42.065 Avg.wt Kg/m)</t>
  </si>
  <si>
    <t>16 mm   (0.092 Avg.wt Kg/m)</t>
  </si>
  <si>
    <t>20 mm   (0.134 Avg.wt Kg/m)</t>
  </si>
  <si>
    <t>25 mm   (0.202 Avg.wt Kg/m)</t>
  </si>
  <si>
    <t>32 mm   (0.334 Avg.wt Kg/m)</t>
  </si>
  <si>
    <t>40 mm   (0.514 Avg.wt Kg/m)</t>
  </si>
  <si>
    <t>50 mm   (0.796 Avg.wt Kg/m)</t>
  </si>
  <si>
    <t>63 mm   (1.269 Avg.wt Kg/m)</t>
  </si>
  <si>
    <t>75 mm   (1.782 Avg.wt Kg/m)</t>
  </si>
  <si>
    <t>90 mm   (2.568 Avg.wt Kg/m)</t>
  </si>
  <si>
    <t>110 mm  (3.801 Avg.wt Kg/m)</t>
  </si>
  <si>
    <t>125 mm  (4.962 Avg.wt Kg/m)</t>
  </si>
  <si>
    <t>140 mm  (6.209 Avg.wt Kg/m)</t>
  </si>
  <si>
    <t>160 mm  (8.079 Avg.wt Kg/m)</t>
  </si>
  <si>
    <t>180 mm  (10.256 Avg.wt Kg/m)</t>
  </si>
  <si>
    <t>200 mm  (12.620 Avg.wt Kg/m)</t>
  </si>
  <si>
    <t>225 mm  (16.014 Avg.wt Kg/m)</t>
  </si>
  <si>
    <t>250 mm   (19.757 Avg.wt Kg/m)</t>
  </si>
  <si>
    <t>280 mm   (24.708 Avg.wt Kg/m)</t>
  </si>
  <si>
    <t>315 mm   (31.16 Avg.wt Kg/m)</t>
  </si>
  <si>
    <t>355 mm   (39.635 Avg.wt Kg/m)</t>
  </si>
  <si>
    <t>400 mm   (50.344 Avg.wt Kg/m)</t>
  </si>
  <si>
    <t>450 mm   (63.598 Avg.wt Kg/m)</t>
  </si>
  <si>
    <t>10 mm dia</t>
  </si>
  <si>
    <t>ld6/</t>
  </si>
  <si>
    <t>150mm dia</t>
  </si>
  <si>
    <t>200mm dia</t>
  </si>
  <si>
    <t>250mm dia</t>
  </si>
  <si>
    <t>300mm dia</t>
  </si>
  <si>
    <t>400mm dia</t>
  </si>
  <si>
    <t>500mm dia</t>
  </si>
  <si>
    <t>600mm dia</t>
  </si>
  <si>
    <t>800mm dia</t>
  </si>
  <si>
    <t>1000mm dia</t>
  </si>
  <si>
    <t>UPVC (Pipe NS 206/046</t>
  </si>
  <si>
    <r>
      <t>A)</t>
    </r>
    <r>
      <rPr>
        <b/>
        <sz val="7"/>
        <rFont val="Times New Roman"/>
        <family val="1"/>
      </rPr>
      <t> </t>
    </r>
    <r>
      <rPr>
        <b/>
        <sz val="12"/>
        <rFont val="Times New Roman"/>
        <family val="1"/>
      </rPr>
      <t xml:space="preserve"> pipe 2.5 kg /cm</t>
    </r>
    <r>
      <rPr>
        <b/>
        <vertAlign val="superscript"/>
        <sz val="12"/>
        <rFont val="Times New Roman"/>
        <family val="1"/>
      </rPr>
      <t>2</t>
    </r>
    <r>
      <rPr>
        <b/>
        <sz val="12"/>
        <rFont val="Times New Roman"/>
        <family val="1"/>
      </rPr>
      <t xml:space="preserve"> pressure </t>
    </r>
  </si>
  <si>
    <r>
      <t>a)</t>
    </r>
    <r>
      <rPr>
        <sz val="7"/>
        <rFont val="Times New Roman"/>
        <family val="1"/>
      </rPr>
      <t xml:space="preserve">      </t>
    </r>
    <r>
      <rPr>
        <sz val="12"/>
        <rFont val="Times New Roman"/>
        <family val="1"/>
      </rPr>
      <t xml:space="preserve">90 mm </t>
    </r>
  </si>
  <si>
    <t xml:space="preserve">/=dL </t>
  </si>
  <si>
    <r>
      <t>b)</t>
    </r>
    <r>
      <rPr>
        <sz val="7"/>
        <rFont val="Times New Roman"/>
        <family val="1"/>
      </rPr>
      <t xml:space="preserve">      </t>
    </r>
    <r>
      <rPr>
        <sz val="12"/>
        <rFont val="Times New Roman"/>
        <family val="1"/>
      </rPr>
      <t>110 mm</t>
    </r>
  </si>
  <si>
    <r>
      <t>c)</t>
    </r>
    <r>
      <rPr>
        <sz val="7"/>
        <rFont val="Times New Roman"/>
        <family val="1"/>
      </rPr>
      <t xml:space="preserve">      </t>
    </r>
    <r>
      <rPr>
        <sz val="12"/>
        <rFont val="Times New Roman"/>
        <family val="1"/>
      </rPr>
      <t>125 mm</t>
    </r>
  </si>
  <si>
    <r>
      <t>d)</t>
    </r>
    <r>
      <rPr>
        <sz val="7"/>
        <rFont val="Times New Roman"/>
        <family val="1"/>
      </rPr>
      <t xml:space="preserve">      </t>
    </r>
    <r>
      <rPr>
        <sz val="12"/>
        <rFont val="Times New Roman"/>
        <family val="1"/>
      </rPr>
      <t>140 mm</t>
    </r>
  </si>
  <si>
    <r>
      <t>e)</t>
    </r>
    <r>
      <rPr>
        <sz val="7"/>
        <rFont val="Times New Roman"/>
        <family val="1"/>
      </rPr>
      <t xml:space="preserve">      </t>
    </r>
    <r>
      <rPr>
        <sz val="12"/>
        <rFont val="Times New Roman"/>
        <family val="1"/>
      </rPr>
      <t>160 mm</t>
    </r>
  </si>
  <si>
    <r>
      <t>f)</t>
    </r>
    <r>
      <rPr>
        <sz val="7"/>
        <rFont val="Times New Roman"/>
        <family val="1"/>
      </rPr>
      <t xml:space="preserve">        </t>
    </r>
    <r>
      <rPr>
        <sz val="12"/>
        <rFont val="Times New Roman"/>
        <family val="1"/>
      </rPr>
      <t>180 mm</t>
    </r>
  </si>
  <si>
    <r>
      <t>g)</t>
    </r>
    <r>
      <rPr>
        <sz val="7"/>
        <rFont val="Times New Roman"/>
        <family val="1"/>
      </rPr>
      <t xml:space="preserve">      </t>
    </r>
    <r>
      <rPr>
        <sz val="12"/>
        <rFont val="Times New Roman"/>
        <family val="1"/>
      </rPr>
      <t>200 mm</t>
    </r>
  </si>
  <si>
    <r>
      <t>B) PVC Pipe 4 kg / cm</t>
    </r>
    <r>
      <rPr>
        <b/>
        <vertAlign val="superscript"/>
        <sz val="12"/>
        <rFont val="Times New Roman"/>
        <family val="1"/>
      </rPr>
      <t>2</t>
    </r>
  </si>
  <si>
    <r>
      <t>a)</t>
    </r>
    <r>
      <rPr>
        <sz val="7"/>
        <rFont val="Times New Roman"/>
        <family val="1"/>
      </rPr>
      <t xml:space="preserve">      </t>
    </r>
    <r>
      <rPr>
        <sz val="12"/>
        <rFont val="Times New Roman"/>
        <family val="1"/>
      </rPr>
      <t>63mm</t>
    </r>
  </si>
  <si>
    <r>
      <t>b)</t>
    </r>
    <r>
      <rPr>
        <sz val="7"/>
        <rFont val="Times New Roman"/>
        <family val="1"/>
      </rPr>
      <t xml:space="preserve">      </t>
    </r>
    <r>
      <rPr>
        <sz val="12"/>
        <rFont val="Times New Roman"/>
        <family val="1"/>
      </rPr>
      <t>75 mm</t>
    </r>
  </si>
  <si>
    <r>
      <t>c)</t>
    </r>
    <r>
      <rPr>
        <sz val="7"/>
        <rFont val="Times New Roman"/>
        <family val="1"/>
      </rPr>
      <t xml:space="preserve">      </t>
    </r>
    <r>
      <rPr>
        <sz val="12"/>
        <rFont val="Times New Roman"/>
        <family val="1"/>
      </rPr>
      <t>90 mm</t>
    </r>
  </si>
  <si>
    <r>
      <t>d)</t>
    </r>
    <r>
      <rPr>
        <sz val="7"/>
        <rFont val="Times New Roman"/>
        <family val="1"/>
      </rPr>
      <t xml:space="preserve">      </t>
    </r>
    <r>
      <rPr>
        <sz val="12"/>
        <rFont val="Times New Roman"/>
        <family val="1"/>
      </rPr>
      <t>110 mm</t>
    </r>
  </si>
  <si>
    <r>
      <t>e)</t>
    </r>
    <r>
      <rPr>
        <sz val="7"/>
        <rFont val="Times New Roman"/>
        <family val="1"/>
      </rPr>
      <t xml:space="preserve">      </t>
    </r>
    <r>
      <rPr>
        <sz val="12"/>
        <rFont val="Times New Roman"/>
        <family val="1"/>
      </rPr>
      <t>125 mm</t>
    </r>
  </si>
  <si>
    <r>
      <t>f)</t>
    </r>
    <r>
      <rPr>
        <sz val="7"/>
        <rFont val="Times New Roman"/>
        <family val="1"/>
      </rPr>
      <t xml:space="preserve">        </t>
    </r>
    <r>
      <rPr>
        <sz val="12"/>
        <rFont val="Times New Roman"/>
        <family val="1"/>
      </rPr>
      <t>140 mm</t>
    </r>
  </si>
  <si>
    <r>
      <t>g)</t>
    </r>
    <r>
      <rPr>
        <sz val="7"/>
        <rFont val="Times New Roman"/>
        <family val="1"/>
      </rPr>
      <t xml:space="preserve">      </t>
    </r>
    <r>
      <rPr>
        <sz val="12"/>
        <rFont val="Times New Roman"/>
        <family val="1"/>
      </rPr>
      <t>160 mm</t>
    </r>
  </si>
  <si>
    <r>
      <t>h)</t>
    </r>
    <r>
      <rPr>
        <sz val="7"/>
        <rFont val="Times New Roman"/>
        <family val="1"/>
      </rPr>
      <t xml:space="preserve">      </t>
    </r>
    <r>
      <rPr>
        <sz val="12"/>
        <rFont val="Times New Roman"/>
        <family val="1"/>
      </rPr>
      <t>180 mm</t>
    </r>
  </si>
  <si>
    <r>
      <t>i)</t>
    </r>
    <r>
      <rPr>
        <sz val="7"/>
        <rFont val="Times New Roman"/>
        <family val="1"/>
      </rPr>
      <t xml:space="preserve">        </t>
    </r>
    <r>
      <rPr>
        <sz val="12"/>
        <rFont val="Times New Roman"/>
        <family val="1"/>
      </rPr>
      <t>200 mm</t>
    </r>
  </si>
  <si>
    <r>
      <t>C) PVC Pipe 6 Kg/ cm</t>
    </r>
    <r>
      <rPr>
        <b/>
        <vertAlign val="superscript"/>
        <sz val="12"/>
        <rFont val="Times New Roman"/>
        <family val="1"/>
      </rPr>
      <t xml:space="preserve">2 </t>
    </r>
    <r>
      <rPr>
        <b/>
        <sz val="12"/>
        <rFont val="Times New Roman"/>
        <family val="1"/>
      </rPr>
      <t xml:space="preserve">pressure </t>
    </r>
  </si>
  <si>
    <r>
      <t>a)</t>
    </r>
    <r>
      <rPr>
        <sz val="7"/>
        <rFont val="Times New Roman"/>
        <family val="1"/>
      </rPr>
      <t xml:space="preserve">      </t>
    </r>
    <r>
      <rPr>
        <sz val="12"/>
        <rFont val="Times New Roman"/>
        <family val="1"/>
      </rPr>
      <t>40 mm</t>
    </r>
  </si>
  <si>
    <r>
      <t>b)</t>
    </r>
    <r>
      <rPr>
        <sz val="7"/>
        <rFont val="Times New Roman"/>
        <family val="1"/>
      </rPr>
      <t xml:space="preserve">      </t>
    </r>
    <r>
      <rPr>
        <sz val="12"/>
        <rFont val="Times New Roman"/>
        <family val="1"/>
      </rPr>
      <t>50 mm</t>
    </r>
  </si>
  <si>
    <r>
      <t>c)</t>
    </r>
    <r>
      <rPr>
        <sz val="7"/>
        <rFont val="Times New Roman"/>
        <family val="1"/>
      </rPr>
      <t xml:space="preserve">      </t>
    </r>
    <r>
      <rPr>
        <sz val="12"/>
        <rFont val="Times New Roman"/>
        <family val="1"/>
      </rPr>
      <t>63 mm</t>
    </r>
  </si>
  <si>
    <r>
      <t>d)</t>
    </r>
    <r>
      <rPr>
        <sz val="7"/>
        <rFont val="Times New Roman"/>
        <family val="1"/>
      </rPr>
      <t xml:space="preserve">      </t>
    </r>
    <r>
      <rPr>
        <sz val="12"/>
        <rFont val="Times New Roman"/>
        <family val="1"/>
      </rPr>
      <t>75 mm</t>
    </r>
  </si>
  <si>
    <r>
      <t>e)</t>
    </r>
    <r>
      <rPr>
        <sz val="7"/>
        <rFont val="Times New Roman"/>
        <family val="1"/>
      </rPr>
      <t xml:space="preserve">      </t>
    </r>
    <r>
      <rPr>
        <sz val="12"/>
        <rFont val="Times New Roman"/>
        <family val="1"/>
      </rPr>
      <t>90 mm</t>
    </r>
  </si>
  <si>
    <r>
      <t>f)</t>
    </r>
    <r>
      <rPr>
        <sz val="7"/>
        <rFont val="Times New Roman"/>
        <family val="1"/>
      </rPr>
      <t xml:space="preserve">        </t>
    </r>
    <r>
      <rPr>
        <sz val="12"/>
        <rFont val="Times New Roman"/>
        <family val="1"/>
      </rPr>
      <t>110 mm</t>
    </r>
  </si>
  <si>
    <r>
      <t>g)</t>
    </r>
    <r>
      <rPr>
        <sz val="7"/>
        <rFont val="Times New Roman"/>
        <family val="1"/>
      </rPr>
      <t xml:space="preserve">      </t>
    </r>
    <r>
      <rPr>
        <sz val="12"/>
        <rFont val="Times New Roman"/>
        <family val="1"/>
      </rPr>
      <t>125 mm</t>
    </r>
  </si>
  <si>
    <r>
      <t>h)</t>
    </r>
    <r>
      <rPr>
        <sz val="7"/>
        <rFont val="Times New Roman"/>
        <family val="1"/>
      </rPr>
      <t xml:space="preserve">      </t>
    </r>
    <r>
      <rPr>
        <sz val="12"/>
        <rFont val="Times New Roman"/>
        <family val="1"/>
      </rPr>
      <t>140 mm</t>
    </r>
  </si>
  <si>
    <r>
      <t>i)</t>
    </r>
    <r>
      <rPr>
        <sz val="7"/>
        <rFont val="Times New Roman"/>
        <family val="1"/>
      </rPr>
      <t xml:space="preserve">        </t>
    </r>
    <r>
      <rPr>
        <sz val="12"/>
        <rFont val="Times New Roman"/>
        <family val="1"/>
      </rPr>
      <t>160 mm</t>
    </r>
  </si>
  <si>
    <r>
      <t>j)</t>
    </r>
    <r>
      <rPr>
        <sz val="7"/>
        <rFont val="Times New Roman"/>
        <family val="1"/>
      </rPr>
      <t xml:space="preserve">        </t>
    </r>
    <r>
      <rPr>
        <sz val="12"/>
        <rFont val="Times New Roman"/>
        <family val="1"/>
      </rPr>
      <t>180 mm</t>
    </r>
  </si>
  <si>
    <r>
      <t>k)</t>
    </r>
    <r>
      <rPr>
        <sz val="7"/>
        <rFont val="Times New Roman"/>
        <family val="1"/>
      </rPr>
      <t xml:space="preserve">      </t>
    </r>
    <r>
      <rPr>
        <sz val="12"/>
        <rFont val="Times New Roman"/>
        <family val="1"/>
      </rPr>
      <t>200 mm</t>
    </r>
  </si>
  <si>
    <r>
      <t>C)</t>
    </r>
    <r>
      <rPr>
        <sz val="12"/>
        <rFont val="Times New Roman"/>
        <family val="1"/>
      </rPr>
      <t xml:space="preserve"> </t>
    </r>
    <r>
      <rPr>
        <b/>
        <sz val="12"/>
        <rFont val="Times New Roman"/>
        <family val="1"/>
      </rPr>
      <t>PVC Pipe 10 Kg/ cm</t>
    </r>
    <r>
      <rPr>
        <b/>
        <vertAlign val="superscript"/>
        <sz val="12"/>
        <rFont val="Times New Roman"/>
        <family val="1"/>
      </rPr>
      <t xml:space="preserve">2 </t>
    </r>
    <r>
      <rPr>
        <b/>
        <sz val="12"/>
        <rFont val="Times New Roman"/>
        <family val="1"/>
      </rPr>
      <t xml:space="preserve">pressure </t>
    </r>
  </si>
  <si>
    <t>c) 32mm</t>
  </si>
  <si>
    <t xml:space="preserve">      UPVC fittings :</t>
  </si>
  <si>
    <t xml:space="preserve">Coupler </t>
  </si>
  <si>
    <t>110 mm</t>
  </si>
  <si>
    <t>Bend 87.5 degree</t>
  </si>
  <si>
    <t>Bend 45 degree</t>
  </si>
  <si>
    <t>Single Tee</t>
  </si>
  <si>
    <t>Pipe clip</t>
  </si>
  <si>
    <t>Bend 87.5 degree with door</t>
  </si>
  <si>
    <t>Single Tee with door</t>
  </si>
  <si>
    <t>Double Tee</t>
  </si>
  <si>
    <t>Double Tee with door</t>
  </si>
  <si>
    <t>Vent cowl</t>
  </si>
  <si>
    <t xml:space="preserve">Socket plug </t>
  </si>
  <si>
    <t>Single "Y"</t>
  </si>
  <si>
    <t>Single "Y" with door</t>
  </si>
  <si>
    <t xml:space="preserve">Double "Y" </t>
  </si>
  <si>
    <t>Double "Y" with door</t>
  </si>
  <si>
    <t>Cleaning pipe</t>
  </si>
  <si>
    <t>Reducer</t>
  </si>
  <si>
    <t>110x 75 mm</t>
  </si>
  <si>
    <t>75X50 mm</t>
  </si>
  <si>
    <t xml:space="preserve">P -Trap </t>
  </si>
  <si>
    <t>125mmx110mm</t>
  </si>
  <si>
    <t>110mmx110mm</t>
  </si>
  <si>
    <t>75mmx75mm</t>
  </si>
  <si>
    <t xml:space="preserve">Multi-Floor -Trap </t>
  </si>
  <si>
    <t>110mmx75mm</t>
  </si>
  <si>
    <t>Nahani-Trap</t>
  </si>
  <si>
    <t>W.C. Connector (bent type)</t>
  </si>
  <si>
    <t>Square tile with jali</t>
  </si>
  <si>
    <t>Round jali</t>
  </si>
  <si>
    <t>End cap 50mm</t>
  </si>
  <si>
    <r>
      <t xml:space="preserve"> G.I Pipe threaded , 6 m. length </t>
    </r>
    <r>
      <rPr>
        <b/>
        <sz val="8"/>
        <rFont val="Times New Roman"/>
        <family val="1"/>
      </rPr>
      <t>With Cap</t>
    </r>
    <r>
      <rPr>
        <b/>
        <sz val="12"/>
        <rFont val="Times New Roman"/>
        <family val="1"/>
      </rPr>
      <t xml:space="preserve"> </t>
    </r>
  </si>
  <si>
    <t>a) Light class</t>
  </si>
  <si>
    <r>
      <t>i.</t>
    </r>
    <r>
      <rPr>
        <sz val="7"/>
        <rFont val="Times New Roman"/>
        <family val="1"/>
      </rPr>
      <t xml:space="preserve">                     </t>
    </r>
    <r>
      <rPr>
        <sz val="12"/>
        <rFont val="Times New Roman"/>
        <family val="1"/>
      </rPr>
      <t>½ " (15 mm)</t>
    </r>
  </si>
  <si>
    <r>
      <t>ii.</t>
    </r>
    <r>
      <rPr>
        <sz val="7"/>
        <rFont val="Times New Roman"/>
        <family val="1"/>
      </rPr>
      <t xml:space="preserve">                   </t>
    </r>
    <r>
      <rPr>
        <sz val="12"/>
        <rFont val="Times New Roman"/>
        <family val="1"/>
      </rPr>
      <t>¾"  (20 mm)</t>
    </r>
  </si>
  <si>
    <r>
      <t>iii.</t>
    </r>
    <r>
      <rPr>
        <sz val="7"/>
        <rFont val="Times New Roman"/>
        <family val="1"/>
      </rPr>
      <t xml:space="preserve">                  </t>
    </r>
    <r>
      <rPr>
        <sz val="12"/>
        <rFont val="Times New Roman"/>
        <family val="1"/>
      </rPr>
      <t>1"   (25 mm)</t>
    </r>
  </si>
  <si>
    <r>
      <t>iv.</t>
    </r>
    <r>
      <rPr>
        <sz val="7"/>
        <rFont val="Times New Roman"/>
        <family val="1"/>
      </rPr>
      <t xml:space="preserve">                 </t>
    </r>
    <r>
      <rPr>
        <sz val="12"/>
        <rFont val="Times New Roman"/>
        <family val="1"/>
      </rPr>
      <t>1 ¼" (32 mm)</t>
    </r>
  </si>
  <si>
    <r>
      <t>v.</t>
    </r>
    <r>
      <rPr>
        <sz val="7"/>
        <rFont val="Times New Roman"/>
        <family val="1"/>
      </rPr>
      <t xml:space="preserve">                   </t>
    </r>
    <r>
      <rPr>
        <sz val="12"/>
        <rFont val="Times New Roman"/>
        <family val="1"/>
      </rPr>
      <t>1 ½ " (40 mm)</t>
    </r>
  </si>
  <si>
    <r>
      <t>vi.</t>
    </r>
    <r>
      <rPr>
        <sz val="7"/>
        <rFont val="Times New Roman"/>
        <family val="1"/>
      </rPr>
      <t xml:space="preserve">                 </t>
    </r>
    <r>
      <rPr>
        <sz val="12"/>
        <rFont val="Times New Roman"/>
        <family val="1"/>
      </rPr>
      <t>2"  (50 mm)</t>
    </r>
  </si>
  <si>
    <r>
      <t>vii.</t>
    </r>
    <r>
      <rPr>
        <sz val="7"/>
        <rFont val="Times New Roman"/>
        <family val="1"/>
      </rPr>
      <t xml:space="preserve">                </t>
    </r>
    <r>
      <rPr>
        <sz val="12"/>
        <rFont val="Times New Roman"/>
        <family val="1"/>
      </rPr>
      <t>2 ½ "  (65 mm)</t>
    </r>
  </si>
  <si>
    <r>
      <t>viii.</t>
    </r>
    <r>
      <rPr>
        <sz val="7"/>
        <rFont val="Times New Roman"/>
        <family val="1"/>
      </rPr>
      <t xml:space="preserve">              </t>
    </r>
    <r>
      <rPr>
        <sz val="12"/>
        <rFont val="Times New Roman"/>
        <family val="1"/>
      </rPr>
      <t>3"  (80 mm)</t>
    </r>
  </si>
  <si>
    <r>
      <t>ix.</t>
    </r>
    <r>
      <rPr>
        <sz val="7"/>
        <rFont val="Times New Roman"/>
        <family val="1"/>
      </rPr>
      <t xml:space="preserve">                 </t>
    </r>
    <r>
      <rPr>
        <sz val="12"/>
        <rFont val="Times New Roman"/>
        <family val="1"/>
      </rPr>
      <t>4"  (100 mm)</t>
    </r>
  </si>
  <si>
    <r>
      <t>x.</t>
    </r>
    <r>
      <rPr>
        <sz val="7"/>
        <rFont val="Times New Roman"/>
        <family val="1"/>
      </rPr>
      <t xml:space="preserve">                   </t>
    </r>
    <r>
      <rPr>
        <sz val="12"/>
        <rFont val="Times New Roman"/>
        <family val="1"/>
      </rPr>
      <t>5"  (125 mm)</t>
    </r>
  </si>
  <si>
    <r>
      <t>xi.</t>
    </r>
    <r>
      <rPr>
        <sz val="7"/>
        <rFont val="Times New Roman"/>
        <family val="1"/>
      </rPr>
      <t xml:space="preserve">                 </t>
    </r>
    <r>
      <rPr>
        <sz val="12"/>
        <rFont val="Times New Roman"/>
        <family val="1"/>
      </rPr>
      <t>6"  (150 mm)</t>
    </r>
  </si>
  <si>
    <r>
      <t>xii.</t>
    </r>
    <r>
      <rPr>
        <sz val="7"/>
        <rFont val="Times New Roman"/>
        <family val="1"/>
      </rPr>
      <t xml:space="preserve">                </t>
    </r>
    <r>
      <rPr>
        <sz val="12"/>
        <rFont val="Times New Roman"/>
        <family val="1"/>
      </rPr>
      <t>8"  (200 mm)</t>
    </r>
  </si>
  <si>
    <t xml:space="preserve">b) Medium class </t>
  </si>
  <si>
    <r>
      <t>xii.</t>
    </r>
    <r>
      <rPr>
        <sz val="7"/>
        <rFont val="Times New Roman"/>
        <family val="1"/>
      </rPr>
      <t xml:space="preserve">                 </t>
    </r>
    <r>
      <rPr>
        <sz val="12"/>
        <rFont val="Times New Roman"/>
        <family val="1"/>
      </rPr>
      <t>8"  (200 mm)</t>
    </r>
  </si>
  <si>
    <t xml:space="preserve">c) Heavy duty </t>
  </si>
  <si>
    <t xml:space="preserve">/=ld </t>
  </si>
  <si>
    <t xml:space="preserve"> G.I. Pipe fittings  ISI or NS Standard </t>
  </si>
  <si>
    <t>a) G.M. Gate valve</t>
  </si>
  <si>
    <r>
      <t>i.</t>
    </r>
    <r>
      <rPr>
        <sz val="7"/>
        <rFont val="Times New Roman"/>
        <family val="1"/>
      </rPr>
      <t xml:space="preserve">                     </t>
    </r>
    <r>
      <rPr>
        <sz val="12"/>
        <rFont val="Times New Roman"/>
        <family val="1"/>
      </rPr>
      <t>½ "</t>
    </r>
  </si>
  <si>
    <r>
      <t>ii.</t>
    </r>
    <r>
      <rPr>
        <sz val="7"/>
        <rFont val="Times New Roman"/>
        <family val="1"/>
      </rPr>
      <t xml:space="preserve">                   </t>
    </r>
    <r>
      <rPr>
        <sz val="12"/>
        <rFont val="Times New Roman"/>
        <family val="1"/>
      </rPr>
      <t>¾"</t>
    </r>
  </si>
  <si>
    <r>
      <t>iii.</t>
    </r>
    <r>
      <rPr>
        <sz val="7"/>
        <rFont val="Times New Roman"/>
        <family val="1"/>
      </rPr>
      <t xml:space="preserve">                  </t>
    </r>
    <r>
      <rPr>
        <sz val="12"/>
        <rFont val="Times New Roman"/>
        <family val="1"/>
      </rPr>
      <t>1"</t>
    </r>
  </si>
  <si>
    <r>
      <t>iv.</t>
    </r>
    <r>
      <rPr>
        <sz val="7"/>
        <rFont val="Times New Roman"/>
        <family val="1"/>
      </rPr>
      <t xml:space="preserve">                 </t>
    </r>
    <r>
      <rPr>
        <sz val="12"/>
        <rFont val="Times New Roman"/>
        <family val="1"/>
      </rPr>
      <t>1 ¼"</t>
    </r>
  </si>
  <si>
    <r>
      <t>v.</t>
    </r>
    <r>
      <rPr>
        <sz val="7"/>
        <rFont val="Times New Roman"/>
        <family val="1"/>
      </rPr>
      <t xml:space="preserve">                   </t>
    </r>
    <r>
      <rPr>
        <sz val="12"/>
        <rFont val="Times New Roman"/>
        <family val="1"/>
      </rPr>
      <t>1 ½ "</t>
    </r>
  </si>
  <si>
    <r>
      <t>vi.</t>
    </r>
    <r>
      <rPr>
        <sz val="7"/>
        <rFont val="Times New Roman"/>
        <family val="1"/>
      </rPr>
      <t xml:space="preserve">                 </t>
    </r>
    <r>
      <rPr>
        <sz val="12"/>
        <rFont val="Times New Roman"/>
        <family val="1"/>
      </rPr>
      <t>2"</t>
    </r>
  </si>
  <si>
    <r>
      <t>vii.</t>
    </r>
    <r>
      <rPr>
        <sz val="7"/>
        <rFont val="Times New Roman"/>
        <family val="1"/>
      </rPr>
      <t xml:space="preserve">                </t>
    </r>
    <r>
      <rPr>
        <sz val="12"/>
        <rFont val="Times New Roman"/>
        <family val="1"/>
      </rPr>
      <t>2 ½ "</t>
    </r>
  </si>
  <si>
    <r>
      <t>viii.</t>
    </r>
    <r>
      <rPr>
        <sz val="7"/>
        <rFont val="Times New Roman"/>
        <family val="1"/>
      </rPr>
      <t xml:space="preserve">              </t>
    </r>
    <r>
      <rPr>
        <sz val="12"/>
        <rFont val="Times New Roman"/>
        <family val="1"/>
      </rPr>
      <t>3"</t>
    </r>
  </si>
  <si>
    <r>
      <t>ix.</t>
    </r>
    <r>
      <rPr>
        <sz val="7"/>
        <rFont val="Times New Roman"/>
        <family val="1"/>
      </rPr>
      <t xml:space="preserve">                 </t>
    </r>
    <r>
      <rPr>
        <sz val="12"/>
        <rFont val="Times New Roman"/>
        <family val="1"/>
      </rPr>
      <t>4"</t>
    </r>
  </si>
  <si>
    <t xml:space="preserve">b) G.M Check valve </t>
  </si>
  <si>
    <t>c) G.I. Ebow</t>
  </si>
  <si>
    <r>
      <t>x.</t>
    </r>
    <r>
      <rPr>
        <sz val="7"/>
        <rFont val="Times New Roman"/>
        <family val="1"/>
      </rPr>
      <t xml:space="preserve">                 </t>
    </r>
    <r>
      <rPr>
        <sz val="12"/>
        <rFont val="Times New Roman"/>
        <family val="1"/>
      </rPr>
      <t>5"</t>
    </r>
  </si>
  <si>
    <r>
      <t>xi.</t>
    </r>
    <r>
      <rPr>
        <sz val="7"/>
        <rFont val="Times New Roman"/>
        <family val="1"/>
      </rPr>
      <t>               </t>
    </r>
    <r>
      <rPr>
        <sz val="12"/>
        <rFont val="Times New Roman"/>
        <family val="1"/>
      </rPr>
      <t> 6"</t>
    </r>
  </si>
  <si>
    <t xml:space="preserve">d)  G.I. Tee </t>
  </si>
  <si>
    <t>e) G.I Union</t>
  </si>
  <si>
    <t>f) G.I. Socket</t>
  </si>
  <si>
    <t>g) C.I. Plug</t>
  </si>
  <si>
    <t>h) Hex Nipple</t>
  </si>
  <si>
    <t>i) Reducing Tee</t>
  </si>
  <si>
    <r>
      <t>i.</t>
    </r>
    <r>
      <rPr>
        <sz val="7"/>
        <rFont val="Times New Roman"/>
        <family val="1"/>
      </rPr>
      <t xml:space="preserve">                   </t>
    </r>
    <r>
      <rPr>
        <sz val="12"/>
        <rFont val="Times New Roman"/>
        <family val="1"/>
      </rPr>
      <t>¾"</t>
    </r>
  </si>
  <si>
    <r>
      <t>ii.</t>
    </r>
    <r>
      <rPr>
        <sz val="7"/>
        <rFont val="Times New Roman"/>
        <family val="1"/>
      </rPr>
      <t xml:space="preserve">                  </t>
    </r>
    <r>
      <rPr>
        <sz val="12"/>
        <rFont val="Times New Roman"/>
        <family val="1"/>
      </rPr>
      <t>1"</t>
    </r>
  </si>
  <si>
    <r>
      <t>iii.</t>
    </r>
    <r>
      <rPr>
        <sz val="7"/>
        <rFont val="Times New Roman"/>
        <family val="1"/>
      </rPr>
      <t xml:space="preserve">                 </t>
    </r>
    <r>
      <rPr>
        <sz val="12"/>
        <rFont val="Times New Roman"/>
        <family val="1"/>
      </rPr>
      <t>1 ¼"</t>
    </r>
  </si>
  <si>
    <r>
      <t>iv.</t>
    </r>
    <r>
      <rPr>
        <sz val="7"/>
        <rFont val="Times New Roman"/>
        <family val="1"/>
      </rPr>
      <t xml:space="preserve">                   </t>
    </r>
    <r>
      <rPr>
        <sz val="12"/>
        <rFont val="Times New Roman"/>
        <family val="1"/>
      </rPr>
      <t>1 ½ "</t>
    </r>
  </si>
  <si>
    <r>
      <t>v.</t>
    </r>
    <r>
      <rPr>
        <sz val="7"/>
        <rFont val="Times New Roman"/>
        <family val="1"/>
      </rPr>
      <t xml:space="preserve">                 </t>
    </r>
    <r>
      <rPr>
        <sz val="12"/>
        <rFont val="Times New Roman"/>
        <family val="1"/>
      </rPr>
      <t>2"</t>
    </r>
  </si>
  <si>
    <r>
      <t>vi.</t>
    </r>
    <r>
      <rPr>
        <sz val="7"/>
        <rFont val="Times New Roman"/>
        <family val="1"/>
      </rPr>
      <t xml:space="preserve">                </t>
    </r>
    <r>
      <rPr>
        <sz val="12"/>
        <rFont val="Times New Roman"/>
        <family val="1"/>
      </rPr>
      <t>2 ½ "</t>
    </r>
  </si>
  <si>
    <r>
      <t>vii.</t>
    </r>
    <r>
      <rPr>
        <sz val="7"/>
        <rFont val="Times New Roman"/>
        <family val="1"/>
      </rPr>
      <t xml:space="preserve">              </t>
    </r>
    <r>
      <rPr>
        <sz val="12"/>
        <rFont val="Times New Roman"/>
        <family val="1"/>
      </rPr>
      <t>3"</t>
    </r>
  </si>
  <si>
    <r>
      <t>viii.</t>
    </r>
    <r>
      <rPr>
        <sz val="7"/>
        <rFont val="Times New Roman"/>
        <family val="1"/>
      </rPr>
      <t xml:space="preserve">                 </t>
    </r>
    <r>
      <rPr>
        <sz val="12"/>
        <rFont val="Times New Roman"/>
        <family val="1"/>
      </rPr>
      <t>4"</t>
    </r>
  </si>
  <si>
    <t>i) Reducing Elbow</t>
  </si>
  <si>
    <t>j)  Reducing socket</t>
  </si>
  <si>
    <r>
      <t>iv.</t>
    </r>
    <r>
      <rPr>
        <sz val="7"/>
        <rFont val="Times New Roman"/>
        <family val="1"/>
      </rPr>
      <t xml:space="preserve">                </t>
    </r>
    <r>
      <rPr>
        <sz val="12"/>
        <rFont val="Times New Roman"/>
        <family val="1"/>
      </rPr>
      <t>1 ½ "</t>
    </r>
  </si>
  <si>
    <r>
      <t>viii.</t>
    </r>
    <r>
      <rPr>
        <sz val="7"/>
        <rFont val="Times New Roman"/>
        <family val="1"/>
      </rPr>
      <t xml:space="preserve">             </t>
    </r>
    <r>
      <rPr>
        <sz val="12"/>
        <rFont val="Times New Roman"/>
        <family val="1"/>
      </rPr>
      <t>4"</t>
    </r>
  </si>
  <si>
    <t>K) Short bend</t>
  </si>
  <si>
    <t>l) Cross Tee</t>
  </si>
  <si>
    <t>M) Tanki nipple</t>
  </si>
  <si>
    <t xml:space="preserve">G.I. Nipple Medium Class ISI or NS </t>
  </si>
  <si>
    <t>2" Long</t>
  </si>
  <si>
    <t>3" Long</t>
  </si>
  <si>
    <t>4" Long</t>
  </si>
  <si>
    <t>6" Long</t>
  </si>
  <si>
    <t>9" Long</t>
  </si>
  <si>
    <t>12" Long</t>
  </si>
  <si>
    <t>18" Long</t>
  </si>
  <si>
    <t>G.I./G.I. Flange</t>
  </si>
  <si>
    <r>
      <t>i.</t>
    </r>
    <r>
      <rPr>
        <sz val="7"/>
        <rFont val="Times New Roman"/>
        <family val="1"/>
      </rPr>
      <t xml:space="preserve">                 </t>
    </r>
    <r>
      <rPr>
        <sz val="12"/>
        <rFont val="Times New Roman"/>
        <family val="1"/>
      </rPr>
      <t>1 ¼"</t>
    </r>
  </si>
  <si>
    <r>
      <t>ii.</t>
    </r>
    <r>
      <rPr>
        <sz val="7"/>
        <rFont val="Times New Roman"/>
        <family val="1"/>
      </rPr>
      <t xml:space="preserve">                   </t>
    </r>
    <r>
      <rPr>
        <sz val="12"/>
        <rFont val="Times New Roman"/>
        <family val="1"/>
      </rPr>
      <t>1 ½ "</t>
    </r>
  </si>
  <si>
    <r>
      <t>iii.</t>
    </r>
    <r>
      <rPr>
        <sz val="7"/>
        <rFont val="Times New Roman"/>
        <family val="1"/>
      </rPr>
      <t xml:space="preserve">                 </t>
    </r>
    <r>
      <rPr>
        <sz val="12"/>
        <rFont val="Times New Roman"/>
        <family val="1"/>
      </rPr>
      <t>2"</t>
    </r>
  </si>
  <si>
    <r>
      <t>iv.</t>
    </r>
    <r>
      <rPr>
        <sz val="7"/>
        <rFont val="Times New Roman"/>
        <family val="1"/>
      </rPr>
      <t xml:space="preserve">                </t>
    </r>
    <r>
      <rPr>
        <sz val="12"/>
        <rFont val="Times New Roman"/>
        <family val="1"/>
      </rPr>
      <t>2 ½ "</t>
    </r>
  </si>
  <si>
    <r>
      <t>v.</t>
    </r>
    <r>
      <rPr>
        <sz val="7"/>
        <rFont val="Times New Roman"/>
        <family val="1"/>
      </rPr>
      <t xml:space="preserve">                 </t>
    </r>
    <r>
      <rPr>
        <sz val="12"/>
        <rFont val="Times New Roman"/>
        <family val="1"/>
      </rPr>
      <t>3"</t>
    </r>
  </si>
  <si>
    <r>
      <t>vi.</t>
    </r>
    <r>
      <rPr>
        <sz val="7"/>
        <rFont val="Times New Roman"/>
        <family val="1"/>
      </rPr>
      <t xml:space="preserve">                 </t>
    </r>
    <r>
      <rPr>
        <sz val="12"/>
        <rFont val="Times New Roman"/>
        <family val="1"/>
      </rPr>
      <t>4"</t>
    </r>
  </si>
  <si>
    <t>vii.        5"</t>
  </si>
  <si>
    <t>viii.        6"</t>
  </si>
  <si>
    <t>ix.        8"</t>
  </si>
  <si>
    <t>G.I./HDP Flange</t>
  </si>
  <si>
    <t>GI Endcap</t>
  </si>
  <si>
    <r>
      <t>i.</t>
    </r>
    <r>
      <rPr>
        <sz val="7"/>
        <rFont val="Times New Roman"/>
        <family val="1"/>
      </rPr>
      <t xml:space="preserve">                 </t>
    </r>
    <r>
      <rPr>
        <sz val="12"/>
        <rFont val="Times New Roman"/>
        <family val="1"/>
      </rPr>
      <t>1"</t>
    </r>
  </si>
  <si>
    <r>
      <t>ii.</t>
    </r>
    <r>
      <rPr>
        <sz val="7"/>
        <rFont val="Times New Roman"/>
        <family val="1"/>
      </rPr>
      <t xml:space="preserve">                 </t>
    </r>
    <r>
      <rPr>
        <sz val="12"/>
        <rFont val="Times New Roman"/>
        <family val="1"/>
      </rPr>
      <t>1 ¼"</t>
    </r>
  </si>
  <si>
    <r>
      <t>iii.</t>
    </r>
    <r>
      <rPr>
        <sz val="7"/>
        <rFont val="Times New Roman"/>
        <family val="1"/>
      </rPr>
      <t xml:space="preserve">                   </t>
    </r>
    <r>
      <rPr>
        <sz val="12"/>
        <rFont val="Times New Roman"/>
        <family val="1"/>
      </rPr>
      <t>1 ½ "</t>
    </r>
  </si>
  <si>
    <r>
      <t>iv.</t>
    </r>
    <r>
      <rPr>
        <sz val="7"/>
        <rFont val="Times New Roman"/>
        <family val="1"/>
      </rPr>
      <t xml:space="preserve">                 </t>
    </r>
    <r>
      <rPr>
        <sz val="12"/>
        <rFont val="Times New Roman"/>
        <family val="1"/>
      </rPr>
      <t>2"</t>
    </r>
  </si>
  <si>
    <r>
      <t>v.</t>
    </r>
    <r>
      <rPr>
        <sz val="7"/>
        <rFont val="Times New Roman"/>
        <family val="1"/>
      </rPr>
      <t xml:space="preserve">                </t>
    </r>
    <r>
      <rPr>
        <sz val="12"/>
        <rFont val="Times New Roman"/>
        <family val="1"/>
      </rPr>
      <t>2 ½ "</t>
    </r>
  </si>
  <si>
    <t>CI Plug</t>
  </si>
  <si>
    <t>GI Stainer</t>
  </si>
  <si>
    <r>
      <t>vi.</t>
    </r>
    <r>
      <rPr>
        <sz val="7"/>
        <rFont val="Times New Roman"/>
        <family val="1"/>
      </rPr>
      <t xml:space="preserve">                </t>
    </r>
    <r>
      <rPr>
        <sz val="12"/>
        <rFont val="Times New Roman"/>
        <family val="1"/>
      </rPr>
      <t>3"</t>
    </r>
  </si>
  <si>
    <t>HDPE Saddle clamp</t>
  </si>
  <si>
    <t>Non returning CI Valve</t>
  </si>
  <si>
    <r>
      <t>i.</t>
    </r>
    <r>
      <rPr>
        <sz val="7"/>
        <rFont val="Times New Roman"/>
        <family val="1"/>
      </rPr>
      <t xml:space="preserve">                 </t>
    </r>
    <r>
      <rPr>
        <sz val="12"/>
        <rFont val="Times New Roman"/>
        <family val="1"/>
      </rPr>
      <t>3"</t>
    </r>
  </si>
  <si>
    <r>
      <t>ii.</t>
    </r>
    <r>
      <rPr>
        <sz val="7"/>
        <rFont val="Times New Roman"/>
        <family val="1"/>
      </rPr>
      <t>               </t>
    </r>
    <r>
      <rPr>
        <sz val="12"/>
        <rFont val="Times New Roman"/>
        <family val="1"/>
      </rPr>
      <t>4"</t>
    </r>
  </si>
  <si>
    <r>
      <t>iii.</t>
    </r>
    <r>
      <rPr>
        <sz val="7"/>
        <rFont val="Times New Roman"/>
        <family val="1"/>
      </rPr>
      <t>               </t>
    </r>
    <r>
      <rPr>
        <sz val="12"/>
        <rFont val="Times New Roman"/>
        <family val="1"/>
      </rPr>
      <t>5"</t>
    </r>
  </si>
  <si>
    <r>
      <t>iv.</t>
    </r>
    <r>
      <rPr>
        <sz val="7"/>
        <rFont val="Times New Roman"/>
        <family val="1"/>
      </rPr>
      <t xml:space="preserve">                </t>
    </r>
    <r>
      <rPr>
        <sz val="12"/>
        <rFont val="Times New Roman"/>
        <family val="1"/>
      </rPr>
      <t>6"</t>
    </r>
  </si>
  <si>
    <t>HDP/HDP Flange set with adaptor</t>
  </si>
  <si>
    <t>Brass tap  ½"</t>
  </si>
  <si>
    <r>
      <t>i.</t>
    </r>
    <r>
      <rPr>
        <sz val="7"/>
        <rFont val="Times New Roman"/>
        <family val="1"/>
      </rPr>
      <t xml:space="preserve">                     </t>
    </r>
    <r>
      <rPr>
        <sz val="12"/>
        <rFont val="Times New Roman"/>
        <family val="1"/>
      </rPr>
      <t xml:space="preserve">½ " (Wt. 400 gm)  </t>
    </r>
  </si>
  <si>
    <r>
      <t>ii.</t>
    </r>
    <r>
      <rPr>
        <sz val="7"/>
        <rFont val="Times New Roman"/>
        <family val="1"/>
      </rPr>
      <t xml:space="preserve">                     </t>
    </r>
    <r>
      <rPr>
        <sz val="12"/>
        <rFont val="Times New Roman"/>
        <family val="1"/>
      </rPr>
      <t>½ " ordinary</t>
    </r>
  </si>
  <si>
    <t>Globe Valve (GM)</t>
  </si>
  <si>
    <t>Float Valve</t>
  </si>
  <si>
    <t>C.I. Air valve (Heavy)</t>
  </si>
  <si>
    <t>Brass Union with Adopter</t>
  </si>
  <si>
    <t>Saddle Ferrule</t>
  </si>
  <si>
    <r>
      <t>i.</t>
    </r>
    <r>
      <rPr>
        <sz val="7"/>
        <rFont val="Times New Roman"/>
        <family val="1"/>
      </rPr>
      <t xml:space="preserve">                   </t>
    </r>
    <r>
      <rPr>
        <sz val="12"/>
        <rFont val="Times New Roman"/>
        <family val="1"/>
      </rPr>
      <t>1 ½ "</t>
    </r>
  </si>
  <si>
    <r>
      <t>ii.</t>
    </r>
    <r>
      <rPr>
        <sz val="7"/>
        <rFont val="Times New Roman"/>
        <family val="1"/>
      </rPr>
      <t xml:space="preserve">                 </t>
    </r>
    <r>
      <rPr>
        <sz val="12"/>
        <rFont val="Times New Roman"/>
        <family val="1"/>
      </rPr>
      <t>2"</t>
    </r>
  </si>
  <si>
    <r>
      <t>iii.</t>
    </r>
    <r>
      <rPr>
        <sz val="7"/>
        <rFont val="Times New Roman"/>
        <family val="1"/>
      </rPr>
      <t xml:space="preserve">                </t>
    </r>
    <r>
      <rPr>
        <sz val="12"/>
        <rFont val="Times New Roman"/>
        <family val="1"/>
      </rPr>
      <t>2 ½ "</t>
    </r>
  </si>
  <si>
    <r>
      <t>iv.</t>
    </r>
    <r>
      <rPr>
        <sz val="7"/>
        <rFont val="Times New Roman"/>
        <family val="1"/>
      </rPr>
      <t xml:space="preserve">                 </t>
    </r>
    <r>
      <rPr>
        <sz val="12"/>
        <rFont val="Times New Roman"/>
        <family val="1"/>
      </rPr>
      <t>3"</t>
    </r>
  </si>
  <si>
    <r>
      <t xml:space="preserve"> v.</t>
    </r>
    <r>
      <rPr>
        <sz val="7"/>
        <rFont val="Times New Roman"/>
        <family val="1"/>
      </rPr>
      <t xml:space="preserve">                 </t>
    </r>
    <r>
      <rPr>
        <sz val="12"/>
        <rFont val="Times New Roman"/>
        <family val="1"/>
      </rPr>
      <t>4"</t>
    </r>
  </si>
  <si>
    <r>
      <t>Flow Regulating Valve (G.M.)</t>
    </r>
    <r>
      <rPr>
        <sz val="11"/>
        <rFont val="Times New Roman"/>
        <family val="1"/>
      </rPr>
      <t xml:space="preserve"> </t>
    </r>
  </si>
  <si>
    <r>
      <t>i.</t>
    </r>
    <r>
      <rPr>
        <sz val="7"/>
        <rFont val="Times New Roman"/>
        <family val="1"/>
      </rPr>
      <t xml:space="preserve">                     </t>
    </r>
    <r>
      <rPr>
        <sz val="12"/>
        <rFont val="Times New Roman"/>
        <family val="1"/>
      </rPr>
      <t>½"</t>
    </r>
  </si>
  <si>
    <t>C.I Sluice Valve</t>
  </si>
  <si>
    <r>
      <t xml:space="preserve"> v.</t>
    </r>
    <r>
      <rPr>
        <sz val="7"/>
        <rFont val="Times New Roman"/>
        <family val="1"/>
      </rPr>
      <t xml:space="preserve">                 </t>
    </r>
    <r>
      <rPr>
        <sz val="12"/>
        <rFont val="Times New Roman"/>
        <family val="1"/>
      </rPr>
      <t>5"</t>
    </r>
  </si>
  <si>
    <r>
      <t xml:space="preserve"> v.</t>
    </r>
    <r>
      <rPr>
        <sz val="7"/>
        <rFont val="Times New Roman"/>
        <family val="1"/>
      </rPr>
      <t>    </t>
    </r>
    <r>
      <rPr>
        <sz val="11"/>
        <rFont val="Times New Roman"/>
        <family val="1"/>
      </rPr>
      <t>      6</t>
    </r>
    <r>
      <rPr>
        <sz val="12"/>
        <rFont val="Times New Roman"/>
        <family val="1"/>
      </rPr>
      <t>"</t>
    </r>
  </si>
  <si>
    <r>
      <t xml:space="preserve"> v.</t>
    </r>
    <r>
      <rPr>
        <sz val="7"/>
        <rFont val="Times New Roman"/>
        <family val="1"/>
      </rPr>
      <t>                </t>
    </r>
    <r>
      <rPr>
        <sz val="12"/>
        <rFont val="Times New Roman"/>
        <family val="1"/>
      </rPr>
      <t>8"</t>
    </r>
  </si>
  <si>
    <t>Brass Ferrule Cock</t>
  </si>
  <si>
    <t>Ball valve</t>
  </si>
  <si>
    <t xml:space="preserve">a) 15mm       </t>
  </si>
  <si>
    <t xml:space="preserve">b) 20 mm      </t>
  </si>
  <si>
    <t xml:space="preserve">c) 25 mm       </t>
  </si>
  <si>
    <t xml:space="preserve">d) 32 mm      </t>
  </si>
  <si>
    <t xml:space="preserve">e) 40 mm       </t>
  </si>
  <si>
    <t xml:space="preserve">f) 50 mm       </t>
  </si>
  <si>
    <t>Supplying of Rcc ring for construction of well</t>
  </si>
  <si>
    <t>Ring</t>
  </si>
  <si>
    <t>i) 28" dia.  R.C.C. ring 20 cm ht ,5 cm thick</t>
  </si>
  <si>
    <t>ii) 36" dia.  R.C.C. ring 20 cm ht ,5 cm thick</t>
  </si>
  <si>
    <t>iii) 42" dia.  R.C.C. ring 20 cm ht ,5 cm thick</t>
  </si>
  <si>
    <t>iv) 48" dia.  R.C.C. ring 20 cm ht ,5 cm thick</t>
  </si>
  <si>
    <t>Supplying &amp; fixing of metal frame and Rcc cover</t>
  </si>
  <si>
    <t>i) 28" dia.  60m thick  R.C.C. ring cover with metal frame</t>
  </si>
  <si>
    <t>i) 36" dia.  60m thick  R.C.C. ring cover with metal frame</t>
  </si>
  <si>
    <t>i) 42" dia.  60m thick  R.C.C. ring cover with metal frame</t>
  </si>
  <si>
    <t>i) 48" dia.  60m thick  R.C.C. ring cover with metal frame</t>
  </si>
  <si>
    <r>
      <t xml:space="preserve">O{gf/ vGgsf] nfuL </t>
    </r>
    <r>
      <rPr>
        <b/>
        <sz val="12"/>
        <rFont val="Times New Roman"/>
        <family val="1"/>
      </rPr>
      <t xml:space="preserve">R.C.C. </t>
    </r>
    <r>
      <rPr>
        <b/>
        <sz val="12"/>
        <rFont val="Preeti"/>
      </rPr>
      <t>l/Ë cfk'tL{ ul/ df6f] vGg] ,cfjZos kmLN6/ ;fdfu|L /fVg] tyf h8fg ;d]tsf] ;j} sfo{x? -@) b]lv @%kmL6 ;Dd sf] uxL/fOdf 9Ssg afx]s_</t>
    </r>
  </si>
  <si>
    <t>i) 28" dia. R.C.C. Ring</t>
  </si>
  <si>
    <t>ii) 36" dia. R.C.C. Ring</t>
  </si>
  <si>
    <t>iii) 42" dia. R.C.C. Ring</t>
  </si>
  <si>
    <t>iv) 48" dia. R.C.C. Ring</t>
  </si>
  <si>
    <t xml:space="preserve">@% kmL6 b]lv dfyLsf] uxL/fO ePdf </t>
  </si>
  <si>
    <t>Sanitary Tools</t>
  </si>
  <si>
    <t>Adjustable spanner</t>
  </si>
  <si>
    <t>12"</t>
  </si>
  <si>
    <t>15"</t>
  </si>
  <si>
    <t>18"</t>
  </si>
  <si>
    <t>Blow Torch</t>
  </si>
  <si>
    <t>1/2 pint</t>
  </si>
  <si>
    <t>1 pint</t>
  </si>
  <si>
    <t>Building Trowel</t>
  </si>
  <si>
    <t>Chain Pipe wrench</t>
  </si>
  <si>
    <t>100mm</t>
  </si>
  <si>
    <t>150mm</t>
  </si>
  <si>
    <t>200mm</t>
  </si>
  <si>
    <t>Chain Pulley in Ton</t>
  </si>
  <si>
    <t>3 ton</t>
  </si>
  <si>
    <t>5 ton</t>
  </si>
  <si>
    <t>Stone Chisel 1"x12"</t>
  </si>
  <si>
    <t>Die teeth oil with cane (250 ml size)</t>
  </si>
  <si>
    <t>Smooth steel file half round</t>
  </si>
  <si>
    <t>8"</t>
  </si>
  <si>
    <t>Flat file 10"</t>
  </si>
  <si>
    <t>Hacksaw Blade</t>
  </si>
  <si>
    <t>Single</t>
  </si>
  <si>
    <t>double</t>
  </si>
  <si>
    <t>Hacksaw Frame 6mm</t>
  </si>
  <si>
    <t>Handle die set</t>
  </si>
  <si>
    <t>60 mm</t>
  </si>
  <si>
    <t>Heating Plate</t>
  </si>
  <si>
    <t>80 mm</t>
  </si>
  <si>
    <t>100 mm</t>
  </si>
  <si>
    <t>125 mm</t>
  </si>
  <si>
    <t>200 mm</t>
  </si>
  <si>
    <t>250 mm</t>
  </si>
  <si>
    <t>Iron Brush 12"</t>
  </si>
  <si>
    <t>Iron Pan (madium)</t>
  </si>
  <si>
    <t>o</t>
  </si>
  <si>
    <t>Pick Axe 1.7 Kg.</t>
  </si>
  <si>
    <t>p</t>
  </si>
  <si>
    <t>Pipe Cutter</t>
  </si>
  <si>
    <t>15-50 mm</t>
  </si>
  <si>
    <t>65-80 mm</t>
  </si>
  <si>
    <t>q</t>
  </si>
  <si>
    <t>Pipe Jack Machine (Heavy)</t>
  </si>
  <si>
    <t>r</t>
  </si>
  <si>
    <t>Pipe Vice</t>
  </si>
  <si>
    <t>s</t>
  </si>
  <si>
    <t>Pipe Wrench</t>
  </si>
  <si>
    <t>14"</t>
  </si>
  <si>
    <t>24"</t>
  </si>
  <si>
    <t>36"</t>
  </si>
  <si>
    <t>48"</t>
  </si>
  <si>
    <t>t</t>
  </si>
  <si>
    <t>Plumb Bob Line</t>
  </si>
  <si>
    <t>u</t>
  </si>
  <si>
    <t>Rachet Die Set</t>
  </si>
  <si>
    <t>1/2"-1"</t>
  </si>
  <si>
    <t>11/4" -2"</t>
  </si>
  <si>
    <t>21/2"-3"</t>
  </si>
  <si>
    <t>v</t>
  </si>
  <si>
    <t>Round File 10"</t>
  </si>
  <si>
    <t>w</t>
  </si>
  <si>
    <t>Screw Driver 12"</t>
  </si>
  <si>
    <t>x</t>
  </si>
  <si>
    <t>Shovel 1.5 Kg</t>
  </si>
  <si>
    <t>y</t>
  </si>
  <si>
    <t>Slide wrench</t>
  </si>
  <si>
    <t>z</t>
  </si>
  <si>
    <t>Spade</t>
  </si>
  <si>
    <t>Spare Die Teeth</t>
  </si>
  <si>
    <t>15 mm</t>
  </si>
  <si>
    <t>65 mm</t>
  </si>
  <si>
    <t>Telflon Cover</t>
  </si>
  <si>
    <t>5'x5'</t>
  </si>
  <si>
    <t>7'x7'</t>
  </si>
  <si>
    <t xml:space="preserve">Telflon Cloth </t>
  </si>
  <si>
    <t>Telflon Tape 10 mm roll</t>
  </si>
  <si>
    <t>Roll</t>
  </si>
  <si>
    <t>Thermochrome Crayon</t>
  </si>
  <si>
    <t>Indian</t>
  </si>
  <si>
    <t>Germany</t>
  </si>
  <si>
    <t>Tool Box (14"x8"x22")</t>
  </si>
  <si>
    <r>
      <rPr>
        <b/>
        <sz val="10"/>
        <color indexed="8"/>
        <rFont val="Times New Roman"/>
        <family val="1"/>
      </rPr>
      <t>Anaerobic treatment for waste water ( sintex/ equivalent)As per ASTM-D-2583 (.</t>
    </r>
    <r>
      <rPr>
        <sz val="10"/>
        <color indexed="8"/>
        <rFont val="Times New Roman"/>
        <family val="1"/>
      </rPr>
      <t xml:space="preserve"> Should be FRP based Septic tank along with fixed film aeration tank, Should operate in zero load as well. Exterior/Interior surface shall be reasonably smooth No fibers loosely attached minimum Internal Vacuum test As per UL-1316/CSI Each tank to withstand internal partial vacuum without rupture as under Vacuum as per equation in Std. UL-1316Clause18 
Deformation test As per Product Specifications ≤37.5 mm
Interior surface shall be resin rich with no exposed fibers &amp; should be free of De lamination,Cracks etc.,)
</t>
    </r>
  </si>
  <si>
    <t>800 lts for 4 persons</t>
  </si>
  <si>
    <t>nos</t>
  </si>
  <si>
    <t>1200 lts for 6 people</t>
  </si>
  <si>
    <t>1600 lts for 10 persons</t>
  </si>
  <si>
    <t>Irrigation Works excluding pipes including installation ( Rainbird or equivalent)</t>
  </si>
  <si>
    <r>
      <t>Supply flexible,</t>
    </r>
    <r>
      <rPr>
        <b/>
        <sz val="9"/>
        <rFont val="Arial"/>
        <family val="2"/>
      </rPr>
      <t>kink resistan</t>
    </r>
    <r>
      <rPr>
        <sz val="9"/>
        <rFont val="Arial"/>
        <family val="2"/>
      </rPr>
      <t>t pressure compensating inline tubing and resistance to
UV  damage and algae growth brown in   colour with discharge 0.9GPH  XF
series pressure rating 0.58 to 4.1 bar  wall thickness 1.2mm</t>
    </r>
  </si>
  <si>
    <r>
      <rPr>
        <sz val="10"/>
        <rFont val="Arial"/>
        <family val="2"/>
      </rPr>
      <t>Rm</t>
    </r>
  </si>
  <si>
    <r>
      <t xml:space="preserve">Supplyof </t>
    </r>
    <r>
      <rPr>
        <b/>
        <sz val="9"/>
        <rFont val="Arial"/>
        <family val="2"/>
      </rPr>
      <t xml:space="preserve">Xeri bug emitter pressure compensating </t>
    </r>
    <r>
      <rPr>
        <sz val="9"/>
        <rFont val="Arial"/>
        <family val="2"/>
      </rPr>
      <t>with selfpiercing barbs,flow rates
1.89LPH to7.57LPH UV resistant colour coded with working pressure 1.0to 3.5bar</t>
    </r>
  </si>
  <si>
    <r>
      <rPr>
        <sz val="10"/>
        <rFont val="Arial"/>
        <family val="2"/>
      </rPr>
      <t>Nos</t>
    </r>
  </si>
  <si>
    <r>
      <rPr>
        <b/>
        <sz val="10"/>
        <rFont val="Arial"/>
        <family val="2"/>
      </rPr>
      <t>SPRINKLERS &amp; ACCESSORIES</t>
    </r>
  </si>
  <si>
    <r>
      <rPr>
        <sz val="10"/>
        <rFont val="Arial"/>
        <family val="2"/>
      </rPr>
      <t>Unispray</t>
    </r>
  </si>
  <si>
    <r>
      <rPr>
        <sz val="10"/>
        <rFont val="Arial"/>
        <family val="2"/>
      </rPr>
      <t>No.</t>
    </r>
  </si>
  <si>
    <r>
      <t xml:space="preserve">Providing   of </t>
    </r>
    <r>
      <rPr>
        <b/>
        <sz val="9"/>
        <rFont val="Arial"/>
        <family val="2"/>
      </rPr>
      <t xml:space="preserve">Pop  up  spray head   </t>
    </r>
    <r>
      <rPr>
        <sz val="9"/>
        <rFont val="Arial"/>
        <family val="2"/>
      </rPr>
      <t xml:space="preserve">having  </t>
    </r>
    <r>
      <rPr>
        <b/>
        <sz val="9"/>
        <rFont val="Arial"/>
        <family val="2"/>
      </rPr>
      <t xml:space="preserve">and  two  piece stem ratchet </t>
    </r>
    <r>
      <rPr>
        <sz val="9"/>
        <rFont val="Arial"/>
        <family val="2"/>
      </rPr>
      <t xml:space="preserve">( 0 to
360 degrees)nozzle capable of covering 1.2*8.5 Bars with a </t>
    </r>
    <r>
      <rPr>
        <b/>
        <sz val="9"/>
        <rFont val="Arial"/>
        <family val="2"/>
      </rPr>
      <t xml:space="preserve">STRIP NOZZLE </t>
    </r>
    <r>
      <rPr>
        <sz val="9"/>
        <rFont val="Arial"/>
        <family val="2"/>
      </rPr>
      <t>discharge rate of 0.075lps.The Spray Head body, stem, nozzle ,ratchet and screen shall be constructed f heavy-duty, ultraviolet resistant plastic and stainless steel with mutifunctional wiper seal with small exposed cover 15SST</t>
    </r>
  </si>
  <si>
    <r>
      <rPr>
        <sz val="10"/>
        <rFont val="Arial"/>
        <family val="2"/>
      </rPr>
      <t xml:space="preserve">Providing of </t>
    </r>
    <r>
      <rPr>
        <b/>
        <sz val="10"/>
        <rFont val="Arial"/>
        <family val="2"/>
      </rPr>
      <t xml:space="preserve">Shrub </t>
    </r>
    <r>
      <rPr>
        <sz val="10"/>
        <rFont val="Arial"/>
        <family val="2"/>
      </rPr>
      <t xml:space="preserve">spray head having </t>
    </r>
    <r>
      <rPr>
        <b/>
        <sz val="10"/>
        <rFont val="Arial"/>
        <family val="2"/>
      </rPr>
      <t xml:space="preserve">variable adjustable arc </t>
    </r>
    <r>
      <rPr>
        <sz val="10"/>
        <rFont val="Arial"/>
        <family val="2"/>
      </rPr>
      <t xml:space="preserve">( 0 to
</t>
    </r>
    <r>
      <rPr>
        <sz val="10"/>
        <rFont val="Arial"/>
        <family val="2"/>
      </rPr>
      <t xml:space="preserve">360 degrees)nozzle capable of covering 4.5-5.4m at 2.0 Bars with a discharge rate of
</t>
    </r>
    <r>
      <rPr>
        <sz val="10"/>
        <rFont val="Arial"/>
        <family val="2"/>
      </rPr>
      <t xml:space="preserve">0.23- 0.33lps.The Spray nozzle and screen shall be constructed heavy-duty, ultraviolet resistant plastic and stainless steel with mutifunctional wiper seal with small exposed cover </t>
    </r>
    <r>
      <rPr>
        <b/>
        <sz val="10"/>
        <rFont val="Arial"/>
        <family val="2"/>
      </rPr>
      <t>PA series</t>
    </r>
  </si>
  <si>
    <r>
      <rPr>
        <sz val="10"/>
        <rFont val="Arial"/>
        <family val="2"/>
      </rPr>
      <t>gear rotors 5004</t>
    </r>
  </si>
  <si>
    <r>
      <rPr>
        <sz val="10"/>
        <rFont val="Arial"/>
        <family val="2"/>
      </rPr>
      <t xml:space="preserve">Providing of  1/2" Pop up Connecting </t>
    </r>
    <r>
      <rPr>
        <b/>
        <sz val="10"/>
        <rFont val="Arial"/>
        <family val="2"/>
      </rPr>
      <t>Swing joint Assembly</t>
    </r>
    <r>
      <rPr>
        <sz val="10"/>
        <rFont val="Arial"/>
        <family val="2"/>
      </rPr>
      <t>. The tubing shall be made of polyetylene having wall thickness of 2.3mm ,a working pressure of 5.5 kg/cm2 at 43</t>
    </r>
    <r>
      <rPr>
        <sz val="7"/>
        <rFont val="Arial"/>
        <family val="2"/>
      </rPr>
      <t>o</t>
    </r>
    <r>
      <rPr>
        <sz val="10"/>
        <rFont val="Arial"/>
        <family val="2"/>
      </rPr>
      <t xml:space="preserve">C and a surge pressure of 16.6 kg/cm2. The fittings shall be made of UV
</t>
    </r>
    <r>
      <rPr>
        <sz val="10"/>
        <rFont val="Arial"/>
        <family val="2"/>
      </rPr>
      <t>resistant thermo plastic.</t>
    </r>
    <r>
      <rPr>
        <b/>
        <sz val="10"/>
        <rFont val="Arial"/>
        <family val="2"/>
      </rPr>
      <t>SA Series</t>
    </r>
  </si>
  <si>
    <r>
      <rPr>
        <sz val="10"/>
        <rFont val="Arial"/>
        <family val="2"/>
      </rPr>
      <t xml:space="preserve">Providing of  3/4" Pop up Connecting </t>
    </r>
    <r>
      <rPr>
        <b/>
        <sz val="10"/>
        <rFont val="Arial"/>
        <family val="2"/>
      </rPr>
      <t>Swing joint Assembly</t>
    </r>
    <r>
      <rPr>
        <sz val="10"/>
        <rFont val="Arial"/>
        <family val="2"/>
      </rPr>
      <t xml:space="preserve">. The tubing shall be
</t>
    </r>
    <r>
      <rPr>
        <sz val="10"/>
        <rFont val="Arial"/>
        <family val="2"/>
      </rPr>
      <t>made of polyetylene having wall thickness of 2.3mm ,a working pressure of 5.5 kg/cm2 at 43</t>
    </r>
    <r>
      <rPr>
        <sz val="7"/>
        <rFont val="Arial"/>
        <family val="2"/>
      </rPr>
      <t>o</t>
    </r>
    <r>
      <rPr>
        <sz val="10"/>
        <rFont val="Arial"/>
        <family val="2"/>
      </rPr>
      <t xml:space="preserve">C and a surge pressure of 16.6 kg/cm2. The fittings shall be made of UV
</t>
    </r>
    <r>
      <rPr>
        <sz val="10"/>
        <rFont val="Arial"/>
        <family val="2"/>
      </rPr>
      <t>resistant thermo plastic.</t>
    </r>
    <r>
      <rPr>
        <b/>
        <sz val="10"/>
        <rFont val="Arial"/>
        <family val="2"/>
      </rPr>
      <t>SA</t>
    </r>
  </si>
  <si>
    <r>
      <rPr>
        <sz val="10"/>
        <rFont val="Arial"/>
        <family val="2"/>
      </rPr>
      <t xml:space="preserve">Providing and fixing of </t>
    </r>
    <r>
      <rPr>
        <b/>
        <sz val="10"/>
        <rFont val="Arial"/>
        <family val="2"/>
      </rPr>
      <t xml:space="preserve">HDPE service saddle </t>
    </r>
    <r>
      <rPr>
        <sz val="10"/>
        <rFont val="Arial"/>
        <family val="2"/>
      </rPr>
      <t>of  varying size</t>
    </r>
  </si>
  <si>
    <r>
      <rPr>
        <b/>
        <sz val="10"/>
        <rFont val="Arial"/>
        <family val="2"/>
      </rPr>
      <t>VALVES &amp; ACCESSORIES</t>
    </r>
  </si>
  <si>
    <r>
      <t xml:space="preserve">Providing and fixing </t>
    </r>
    <r>
      <rPr>
        <b/>
        <sz val="9"/>
        <rFont val="Arial"/>
        <family val="2"/>
      </rPr>
      <t>PVC Ball Valve</t>
    </r>
    <r>
      <rPr>
        <sz val="9"/>
        <rFont val="Arial"/>
        <family val="2"/>
      </rPr>
      <t>,security pivot to maintain lever in space,double water tight joint,direct injection stem non mechanical ,with a base which permits maximum penetration into the valve of size 63mm.</t>
    </r>
  </si>
  <si>
    <r>
      <t xml:space="preserve">Providing &amp; fixing of a double acting </t>
    </r>
    <r>
      <rPr>
        <b/>
        <sz val="9"/>
        <rFont val="Arial"/>
        <family val="2"/>
      </rPr>
      <t xml:space="preserve">Air release valve 3/4" </t>
    </r>
    <r>
      <rPr>
        <sz val="9"/>
        <rFont val="Arial"/>
        <family val="2"/>
      </rPr>
      <t>made of high strength aluminium / plastic with fibre glass reinforced . The Air release valve shall be capable of both releasing and admitting air from and into the line. The working pressure shall be 5 bar.</t>
    </r>
  </si>
  <si>
    <r>
      <t xml:space="preserve">12" Rectangular Valve Box with </t>
    </r>
    <r>
      <rPr>
        <b/>
        <sz val="9"/>
        <rFont val="Arial"/>
        <family val="2"/>
      </rPr>
      <t xml:space="preserve">greenlid and corrugated structure </t>
    </r>
    <r>
      <rPr>
        <sz val="9"/>
        <rFont val="Arial"/>
        <family val="2"/>
      </rPr>
      <t>with unique shovel access slot and bolt hole knockout</t>
    </r>
  </si>
  <si>
    <t>6"Round box.</t>
  </si>
  <si>
    <r>
      <t xml:space="preserve">Quick coupling valve  made up of  solid brass with locking cover corrosion resistant
and stainless steel spring </t>
    </r>
    <r>
      <rPr>
        <b/>
        <sz val="9"/>
        <rFont val="Arial"/>
        <family val="2"/>
      </rPr>
      <t>3RC</t>
    </r>
  </si>
  <si>
    <r>
      <t xml:space="preserve">Key threads into top of QCV to provide water access </t>
    </r>
    <r>
      <rPr>
        <b/>
        <sz val="9"/>
        <rFont val="Arial"/>
        <family val="2"/>
      </rPr>
      <t>33DK</t>
    </r>
  </si>
  <si>
    <t>ELECTRICAL WORK</t>
  </si>
  <si>
    <t>l;=g+</t>
  </si>
  <si>
    <t xml:space="preserve">lgdf{0f ;fdfu|Lx?sf] ljj/0f </t>
  </si>
  <si>
    <r>
      <t xml:space="preserve"> Dyana White Plate series SWITCH SOCKET </t>
    </r>
    <r>
      <rPr>
        <sz val="10"/>
        <rFont val="Arial"/>
        <family val="2"/>
      </rPr>
      <t>ANCHOR / CPL /NG/Flux</t>
    </r>
    <r>
      <rPr>
        <sz val="12"/>
        <rFont val="Arial"/>
        <family val="2"/>
      </rPr>
      <t xml:space="preserve"> </t>
    </r>
    <r>
      <rPr>
        <sz val="10"/>
        <rFont val="Arial"/>
        <family val="2"/>
      </rPr>
      <t>OR  ISI</t>
    </r>
    <r>
      <rPr>
        <sz val="12"/>
        <rFont val="Arial"/>
        <family val="2"/>
      </rPr>
      <t xml:space="preserve"> </t>
    </r>
    <r>
      <rPr>
        <sz val="10"/>
        <rFont val="Arial"/>
        <family val="2"/>
      </rPr>
      <t xml:space="preserve">EQUIVALENT </t>
    </r>
  </si>
  <si>
    <t xml:space="preserve"> One Gang one way switch</t>
  </si>
  <si>
    <t xml:space="preserve"> One Gang two way switch</t>
  </si>
  <si>
    <t xml:space="preserve"> One way bell switch </t>
  </si>
  <si>
    <t xml:space="preserve"> Two gang one way switch</t>
  </si>
  <si>
    <t xml:space="preserve"> Two gang one way switch with one bell push</t>
  </si>
  <si>
    <t xml:space="preserve"> Two gang Full two way switch</t>
  </si>
  <si>
    <t xml:space="preserve"> Three Gang one way switch</t>
  </si>
  <si>
    <t xml:space="preserve"> Four gang one way switch</t>
  </si>
  <si>
    <t xml:space="preserve"> Six gang one  way switch ( 3x5 )</t>
  </si>
  <si>
    <t xml:space="preserve"> Eight gang one  way switch</t>
  </si>
  <si>
    <t xml:space="preserve"> Dimmer single 300 watt </t>
  </si>
  <si>
    <t xml:space="preserve"> Dimmer single 750 watt </t>
  </si>
  <si>
    <t xml:space="preserve"> 5 Step humming free dimmer</t>
  </si>
  <si>
    <t xml:space="preserve"> 16Amp 3 Pin Plug Top</t>
  </si>
  <si>
    <t xml:space="preserve"> 1 switch  with dimmer  </t>
  </si>
  <si>
    <t xml:space="preserve"> 6/16 Amp , 2/3 Pin Power sockets with switch &amp; indicator </t>
  </si>
  <si>
    <t xml:space="preserve"> 6/16 Amp , Power sockets with switch , indicator &amp;  safety shutter</t>
  </si>
  <si>
    <t xml:space="preserve"> 20/25 A Single phase A.C. motor Starter with       6/16 Amp safty  shutter power socket</t>
  </si>
  <si>
    <t>32A  D.P. switch  with fuse &amp; indicator Surface Mounting</t>
  </si>
  <si>
    <t xml:space="preserve">6 Gang ( 86 mm x 220 mm ) switch 2/3 pin  switch socket shuttered socket &amp; 2 nos. Humming free 5 steps fan dimmer with indicator </t>
  </si>
  <si>
    <t xml:space="preserve"> Blanking plate single </t>
  </si>
  <si>
    <t xml:space="preserve"> Telephone socket single </t>
  </si>
  <si>
    <t xml:space="preserve"> Telephone socket Double</t>
  </si>
  <si>
    <t xml:space="preserve">   Angle / bottom holder </t>
  </si>
  <si>
    <t xml:space="preserve"> Ceiling Rose </t>
  </si>
  <si>
    <t xml:space="preserve"> Buzzer </t>
  </si>
  <si>
    <t xml:space="preserve"> Musical bell </t>
  </si>
  <si>
    <t xml:space="preserve"> T.V.antena  single Socket</t>
  </si>
  <si>
    <t xml:space="preserve"> 6A 2/3 Pin unshuttered multi switch socket</t>
  </si>
  <si>
    <t xml:space="preserve"> RJ 45 Computer Socket for modem </t>
  </si>
  <si>
    <t xml:space="preserve"> Flush Mounting metallic Box for Plate Series switch / socket(78mm x 78mm x 50mm)</t>
  </si>
  <si>
    <t>1 .</t>
  </si>
  <si>
    <t>Flush Mounting metallic Box for Plate Series switch / socket 78 x 140 x 50</t>
  </si>
  <si>
    <t>Flush Mounting metallic Box for Plate Series  switch / socket 78 x205 x 50</t>
  </si>
  <si>
    <r>
      <rPr>
        <b/>
        <sz val="10"/>
        <rFont val="Arial"/>
        <family val="2"/>
      </rPr>
      <t>Switch / socket outlet,  Plate  series</t>
    </r>
    <r>
      <rPr>
        <sz val="10"/>
        <rFont val="Arial"/>
        <family val="2"/>
      </rPr>
      <t xml:space="preserve">   having round switch buttons &amp; white sorrounding plate, suitable to fix on box size 3"x3" . ORANGE,   or Equivalent</t>
    </r>
  </si>
  <si>
    <t xml:space="preserve">  10A   1gang 1way Switch      </t>
  </si>
  <si>
    <t>Set</t>
  </si>
  <si>
    <t xml:space="preserve">  10A    2gang 1way Switch     </t>
  </si>
  <si>
    <t xml:space="preserve">  10A    3gang 1way Switch     </t>
  </si>
  <si>
    <t xml:space="preserve">  10A    4gang 1way Switch     </t>
  </si>
  <si>
    <t xml:space="preserve">  10A    5gang 1way Switch     </t>
  </si>
  <si>
    <t xml:space="preserve">  10A    6gang 1way Switch     </t>
  </si>
  <si>
    <t xml:space="preserve"> 10A    1gang 2way Switch     </t>
  </si>
  <si>
    <t xml:space="preserve"> 10A    2gang 2way Switch      </t>
  </si>
  <si>
    <t xml:space="preserve">  10A    3gang 2way Switch      </t>
  </si>
  <si>
    <t xml:space="preserve">  10A    4gang 2way Switch      </t>
  </si>
  <si>
    <t xml:space="preserve">  T V Socket outlet                </t>
  </si>
  <si>
    <t xml:space="preserve">   Telephone Socket   </t>
  </si>
  <si>
    <t xml:space="preserve"> 13A Universal socket outlet </t>
  </si>
  <si>
    <t xml:space="preserve">  13A Socket              </t>
  </si>
  <si>
    <t xml:space="preserve">  15A switched Socket outlet              </t>
  </si>
  <si>
    <t xml:space="preserve">  5A Socket                </t>
  </si>
  <si>
    <t xml:space="preserve">RJ 45 8way Computer Socket  </t>
  </si>
  <si>
    <t>TV and Telephone Socket</t>
  </si>
  <si>
    <t>7+2 PIN SOCKET OUTLET</t>
  </si>
  <si>
    <t>3+2 PIN SOCKET OUTLET</t>
  </si>
  <si>
    <t>X5 2+2 - 2 PIN SOCKET OUTLET</t>
  </si>
  <si>
    <t>SCHUKO SOCKET WITH ONE SWITCH</t>
  </si>
  <si>
    <t>Bell Press</t>
  </si>
  <si>
    <t>Blank Plate</t>
  </si>
  <si>
    <t>400W Light Dimmer  W/ Switch</t>
  </si>
  <si>
    <t>400W Fan Controller / Multi Step Dimmer</t>
  </si>
  <si>
    <t>5 Step Fan Controller</t>
  </si>
  <si>
    <t>2 Pin Socket W/ Switch</t>
  </si>
  <si>
    <t>13A Twin Socket</t>
  </si>
  <si>
    <r>
      <t xml:space="preserve"> White Plate series modular type(polycarbonate) SWITCH SOCKET power pack,</t>
    </r>
    <r>
      <rPr>
        <sz val="12"/>
        <rFont val="Arial"/>
        <family val="2"/>
      </rPr>
      <t xml:space="preserve">Bentex,Premier,Rathi,Ohms or </t>
    </r>
    <r>
      <rPr>
        <sz val="10"/>
        <rFont val="Arial"/>
        <family val="2"/>
      </rPr>
      <t xml:space="preserve">EQUIVALENT </t>
    </r>
  </si>
  <si>
    <t xml:space="preserve"> Six gang one  way switch</t>
  </si>
  <si>
    <t xml:space="preserve"> 6/13 Amp , Power sockets with switch , indicator </t>
  </si>
  <si>
    <t>20 A  D.P. switch  with fuse &amp; indicator Surface Mounting</t>
  </si>
  <si>
    <t xml:space="preserve">4 Gang ( 86 mm x 220 mm ) switch 2/3 pin  switch socket  with indicator </t>
  </si>
  <si>
    <t xml:space="preserve">6 Gang ( 86 mm x 220 mm ) switch 2/3 pin  switch socket  with indicator </t>
  </si>
  <si>
    <t xml:space="preserve">CAT-6 Computer Socket for modem </t>
  </si>
  <si>
    <r>
      <t>Modular Type Switch Socket set</t>
    </r>
    <r>
      <rPr>
        <sz val="10"/>
        <rFont val="Arial"/>
        <family val="2"/>
      </rPr>
      <t xml:space="preserve"> 
 NORTH-WEST' NORYSIS' ABB 'SCHNIEDER Legrand or ISI Equivalent</t>
    </r>
  </si>
  <si>
    <t>1P – 6A/10A 1 way switch</t>
  </si>
  <si>
    <t>No.</t>
  </si>
  <si>
    <t>1P – 16A/20A 1 way switch</t>
  </si>
  <si>
    <t>1P – 25A 1 way switch</t>
  </si>
  <si>
    <t>1P – 6A/10A 2 way switch</t>
  </si>
  <si>
    <t>1P – 16A/20A 2 way switch</t>
  </si>
  <si>
    <t>1P – 6A push button</t>
  </si>
  <si>
    <t>1 gang blanking module</t>
  </si>
  <si>
    <t>2 gang blanking module</t>
  </si>
  <si>
    <t>FAN REGULATOR / DIMMER</t>
  </si>
  <si>
    <t>Step type fan regulator</t>
  </si>
  <si>
    <t>60 – 500 W dimmer</t>
  </si>
  <si>
    <t>1000 W dimmer</t>
  </si>
  <si>
    <t>SOCKETS / TELEPHONE / COMPUTER 
SOCKETS / TV SOCKETS</t>
  </si>
  <si>
    <t>6A – multi socket 5 pin</t>
  </si>
  <si>
    <t>6/16A twin socket 3 pin (flushed)</t>
  </si>
  <si>
    <t>6/16A twin socket 3 pin (projected)</t>
  </si>
  <si>
    <t>25A  3 pin socket</t>
  </si>
  <si>
    <t>13A 3 pin socket</t>
  </si>
  <si>
    <t>RJ 11 telephone jack</t>
  </si>
  <si>
    <t>RJ 45 cat.6e computer socket</t>
  </si>
  <si>
    <t>TV socket</t>
  </si>
  <si>
    <t>250V/110V shaver socket</t>
  </si>
  <si>
    <t>Indicator  (DO NOT DISTUURB)</t>
  </si>
  <si>
    <t>LED yellow night lamp</t>
  </si>
  <si>
    <t>LED Blue night lamp</t>
  </si>
  <si>
    <t>FRONT PLATE (COMPATIBLE TO 
MARKET BOXES)</t>
  </si>
  <si>
    <t>(White)</t>
  </si>
  <si>
    <t>1 module front plate</t>
  </si>
  <si>
    <t>2 module front plate</t>
  </si>
  <si>
    <t>3 module front plate</t>
  </si>
  <si>
    <t>4 module front plate</t>
  </si>
  <si>
    <t>6 module front plate</t>
  </si>
  <si>
    <t>8 module front plate(4+4)</t>
  </si>
  <si>
    <t>8 module front plate (Horizontal)</t>
  </si>
  <si>
    <t>12 module front plate</t>
  </si>
  <si>
    <t>18 module front plate</t>
  </si>
  <si>
    <r>
      <t>Modular Type Switch Socket</t>
    </r>
    <r>
      <rPr>
        <sz val="10"/>
        <rFont val="Arial"/>
        <family val="2"/>
      </rPr>
      <t xml:space="preserve"> 
 KOLORS/INDO ASIAN/ GOLD MEDAL/ANCHOR WOODS/ANCHOR ROMA/VIMAL WAVE or ISI Equivalent </t>
    </r>
  </si>
  <si>
    <t xml:space="preserve">Seperate Module for Modular Switch &amp; Socket </t>
  </si>
  <si>
    <t>Flush mounting galvanized Metal box for modular type switch &amp; socket</t>
  </si>
  <si>
    <t xml:space="preserve"> 1module metal box   having 
                   L x B x Depth =(78x78x45)mm</t>
  </si>
  <si>
    <t xml:space="preserve"> 2 module    "      "              = (78x78x45)mm</t>
  </si>
  <si>
    <t xml:space="preserve"> 3 gang    "      "       "      =(78x100x45)mm</t>
  </si>
  <si>
    <t xml:space="preserve"> 4 gang    "      "                 =(78x140x50)mm</t>
  </si>
  <si>
    <t xml:space="preserve"> 5 gang    "      "                =(78x205x50)mm</t>
  </si>
  <si>
    <t xml:space="preserve"> 6 gang    "      "                   =(78x205x50)mm</t>
  </si>
  <si>
    <t xml:space="preserve">  8 module metal box (4+4)       =(78x230x60)mm </t>
  </si>
  <si>
    <t xml:space="preserve"> 8 module metal box (Horizontal) =(135x120x60)mm</t>
  </si>
  <si>
    <t xml:space="preserve"> 12 module metal box  =(135x120x60)mm</t>
  </si>
  <si>
    <t xml:space="preserve"> TV socket metal box</t>
  </si>
  <si>
    <t xml:space="preserve"> Telephone  socket metal box</t>
  </si>
  <si>
    <t xml:space="preserve">METAL Junction BOX                          </t>
  </si>
  <si>
    <t xml:space="preserve"> 4"×4" </t>
  </si>
  <si>
    <t xml:space="preserve"> 4"×6" </t>
  </si>
  <si>
    <t xml:space="preserve"> 6"×8" </t>
  </si>
  <si>
    <t xml:space="preserve"> 8"×10" </t>
  </si>
  <si>
    <t xml:space="preserve"> 8"×12" </t>
  </si>
  <si>
    <t xml:space="preserve">PVC Junction Box </t>
  </si>
  <si>
    <t xml:space="preserve"> 4"×6"     </t>
  </si>
  <si>
    <t xml:space="preserve"> 6"×8"        </t>
  </si>
  <si>
    <t xml:space="preserve"> 8"×10"                    </t>
  </si>
  <si>
    <t xml:space="preserve"> 8" x12"    </t>
  </si>
  <si>
    <t xml:space="preserve"> Junction box cover </t>
  </si>
  <si>
    <r>
      <t>PVC Listy Double Lock  { 6'length =1 no.(</t>
    </r>
    <r>
      <rPr>
        <sz val="12"/>
        <rFont val="Preeti"/>
      </rPr>
      <t>uf]6f</t>
    </r>
    <r>
      <rPr>
        <b/>
        <sz val="12"/>
        <rFont val="Arial"/>
        <family val="2"/>
      </rPr>
      <t>)}</t>
    </r>
  </si>
  <si>
    <t xml:space="preserve"> ½ "   breadth </t>
  </si>
  <si>
    <t xml:space="preserve"> ¾"    </t>
  </si>
  <si>
    <t xml:space="preserve"> 1" </t>
  </si>
  <si>
    <r>
      <t xml:space="preserve"> 1</t>
    </r>
    <r>
      <rPr>
        <vertAlign val="superscript"/>
        <sz val="11"/>
        <rFont val="Arial"/>
        <family val="2"/>
      </rPr>
      <t>1/2</t>
    </r>
    <r>
      <rPr>
        <sz val="11"/>
        <rFont val="Arial"/>
        <family val="2"/>
      </rPr>
      <t xml:space="preserve">” </t>
    </r>
  </si>
  <si>
    <t xml:space="preserve"> 2"                               </t>
  </si>
  <si>
    <t xml:space="preserve">PVC Conduit Pipe </t>
  </si>
  <si>
    <t>1) ½ " diameter</t>
  </si>
  <si>
    <t>2) ¾"</t>
  </si>
  <si>
    <t xml:space="preserve">3) 1" </t>
  </si>
  <si>
    <t>Listy Pipe Accessories</t>
  </si>
  <si>
    <t xml:space="preserve">½"–2" size Saddle </t>
  </si>
  <si>
    <t xml:space="preserve"> Grips (Denmark)</t>
  </si>
  <si>
    <t xml:space="preserve"> Steel screws</t>
  </si>
  <si>
    <t xml:space="preserve"> PVC Tape</t>
  </si>
  <si>
    <t xml:space="preserve">Distribution board (DB)    </t>
  </si>
  <si>
    <t>With busbar Neutral link Earth bar and Din Rail Conforming IS13032 , IS8632,Powder coated 14SWG CRCA sheet steel   housing complete.siemens;abb 'hager</t>
  </si>
  <si>
    <r>
      <t xml:space="preserve"> 4 way </t>
    </r>
    <r>
      <rPr>
        <b/>
        <sz val="11"/>
        <rFont val="Arial"/>
        <family val="2"/>
      </rPr>
      <t>SPN DB</t>
    </r>
    <r>
      <rPr>
        <sz val="11"/>
        <rFont val="Arial"/>
        <family val="2"/>
      </rPr>
      <t xml:space="preserve"> Double Cover</t>
    </r>
  </si>
  <si>
    <t xml:space="preserve"> 6 way SPN DB    "          "</t>
  </si>
  <si>
    <t xml:space="preserve"> 8 way SPN DB    "          "</t>
  </si>
  <si>
    <t xml:space="preserve"> 12 way SPN DB    "          "</t>
  </si>
  <si>
    <t xml:space="preserve"> 16 way SPN DB    "          "</t>
  </si>
  <si>
    <t xml:space="preserve"> 3-4 way TPN DB Double Cover</t>
  </si>
  <si>
    <t xml:space="preserve"> 6   way TPN    "       "           "</t>
  </si>
  <si>
    <t xml:space="preserve"> 8   way TPN    "       "           " Vertical</t>
  </si>
  <si>
    <t xml:space="preserve"> 12   way TPN    "       "           " Vertical</t>
  </si>
  <si>
    <t xml:space="preserve"> 50 Pair Telephone D.B.with crown tag</t>
  </si>
  <si>
    <t>PVC Box for MCB</t>
  </si>
  <si>
    <t xml:space="preserve"> 1-pole PVC box GPS</t>
  </si>
  <si>
    <t xml:space="preserve"> 2- pole PVC  "      "</t>
  </si>
  <si>
    <t xml:space="preserve"> 3 and 4-pole PVC    "     "</t>
  </si>
  <si>
    <t xml:space="preserve">Miniature Circuits Breaker (MCB) , LEGRAND/Siemens , Abb, schnieder or equivalent </t>
  </si>
  <si>
    <t>6–32 amp MCB SP (single pole)</t>
  </si>
  <si>
    <t>6–32 amp MCB DP (Double pole)</t>
  </si>
  <si>
    <t>6–32 amp MCB TP (Triple pole)</t>
  </si>
  <si>
    <t xml:space="preserve">32 amp MCB TPN </t>
  </si>
  <si>
    <t xml:space="preserve">40–63 amp MCB DP </t>
  </si>
  <si>
    <t xml:space="preserve"> 40–63 amp MCB TP </t>
  </si>
  <si>
    <t xml:space="preserve"> 40–63 amp MCB TPN </t>
  </si>
  <si>
    <r>
      <t>Miniature Circuits Breaker (MCB)</t>
    </r>
    <r>
      <rPr>
        <sz val="11"/>
        <rFont val="Arial"/>
        <family val="2"/>
      </rPr>
      <t>KOLORS/INDO ASIAN/ GOLD MEDAL/ANCHOR WOODS/ANCHOR ROMA/VIMAL WAVE, North-west</t>
    </r>
    <r>
      <rPr>
        <sz val="12"/>
        <rFont val="Arial"/>
        <family val="2"/>
      </rPr>
      <t xml:space="preserve"> equivalent </t>
    </r>
  </si>
  <si>
    <t>0.5–5 amp MCB SP (single pole)</t>
  </si>
  <si>
    <t xml:space="preserve">Residual Current Circuit Breaker (RCCB) abb, siemens, hager, legrend, north-west lawson  or equivalent </t>
  </si>
  <si>
    <t>25A to 40A ,(30mA,100,300mA) DP RCCB</t>
  </si>
  <si>
    <t>63A 30mA DP RCCB</t>
  </si>
  <si>
    <t>63A 100mA DP RCCB</t>
  </si>
  <si>
    <t>63A 300mA DP RCCB</t>
  </si>
  <si>
    <t>25A to 40A ,(30mA,100,300mA) FP RCCB</t>
  </si>
  <si>
    <t>63A 30mA Four Pole RCCB</t>
  </si>
  <si>
    <t>63A 100mAFour Pole RCCB</t>
  </si>
  <si>
    <t>63A 300mA Four Pole RCCB</t>
  </si>
  <si>
    <t xml:space="preserve">Moulded Case Circuit Breaker abb, abb, siemens, hager, legrend, north-west lawson  or equivalent </t>
  </si>
  <si>
    <t>16AMP- 63AMP TP MCCB 16KA</t>
  </si>
  <si>
    <t>80AMP TP MCCB 16KA</t>
  </si>
  <si>
    <t>100AMP TP MCCB 16KA</t>
  </si>
  <si>
    <t>125AMP TP MCCB 16KA</t>
  </si>
  <si>
    <t>160AMP TP MCCB 16KA</t>
  </si>
  <si>
    <t>16AMP- 63AMP TP MCCB 25KA</t>
  </si>
  <si>
    <t>80AMP TP MCCB 25KA</t>
  </si>
  <si>
    <t>100AMP TP MCCB 25KA</t>
  </si>
  <si>
    <t>125AMP TP MCCB 25KA</t>
  </si>
  <si>
    <t>160AMP TP MCCB 25KA</t>
  </si>
  <si>
    <t>200AMP TP MCCB 25KA(Adjustable)</t>
  </si>
  <si>
    <t>200AMP TP MCCB 36KA(Adjustable)</t>
  </si>
  <si>
    <t>250AMP TP MCCB 36KA(Adjustable)</t>
  </si>
  <si>
    <t>400AMP TP MCCB 50KA(Adjustable)</t>
  </si>
  <si>
    <t>630AMP TP MCCB 50KA(Adjustable)</t>
  </si>
  <si>
    <t>800AMP TP MCCB 50KA(Adjustable)</t>
  </si>
  <si>
    <t xml:space="preserve">Manual Changeover Panel Type </t>
  </si>
  <si>
    <t>Make ABB,Siemens,Hager DELTON or Equivalent</t>
  </si>
  <si>
    <t xml:space="preserve">63 Amp FP </t>
  </si>
  <si>
    <t xml:space="preserve">80 Amp FP </t>
  </si>
  <si>
    <t xml:space="preserve">100 Amp FP </t>
  </si>
  <si>
    <t xml:space="preserve">125 Amp FP </t>
  </si>
  <si>
    <t xml:space="preserve">160 Amp FP </t>
  </si>
  <si>
    <t xml:space="preserve">200 Amp FP </t>
  </si>
  <si>
    <t xml:space="preserve">250 Amp FP </t>
  </si>
  <si>
    <t xml:space="preserve">315 Amp FP </t>
  </si>
  <si>
    <t>Dome light Make Homedec, Decon, Fumagalli OR equivalent</t>
  </si>
  <si>
    <t xml:space="preserve"> 6" Milky type  decorative dome light </t>
  </si>
  <si>
    <t xml:space="preserve"> 6 " Brass base decorative dome light</t>
  </si>
  <si>
    <t xml:space="preserve"> 8"Milky type  decorative dome light </t>
  </si>
  <si>
    <t xml:space="preserve"> 8 " Brass base decorative dome light</t>
  </si>
  <si>
    <t xml:space="preserve"> 8" Silver cast Milky base  Decorative Dome Light  </t>
  </si>
  <si>
    <t xml:space="preserve">6) 8" Silver cast Black Base base  Decorative Dome Light   </t>
  </si>
  <si>
    <t>Decorative Ceiling luminary with round opal cover suitable for housing the one number of CFL lamp of 9W /13W/18W including CFL  (Surface Mounting Dome light)</t>
  </si>
  <si>
    <r>
      <t xml:space="preserve"> Wall bracket/spout light/mirror light bulk </t>
    </r>
    <r>
      <rPr>
        <b/>
        <sz val="11"/>
        <rFont val="Arial"/>
        <family val="2"/>
      </rPr>
      <t xml:space="preserve">head </t>
    </r>
    <r>
      <rPr>
        <sz val="11"/>
        <rFont val="Arial"/>
        <family val="2"/>
      </rPr>
      <t xml:space="preserve"> ordinary .Make Homedec,Decon,Fumagalli</t>
    </r>
  </si>
  <si>
    <t xml:space="preserve"> Wall bracket/spot light/mirror light /bulk head  medium decorative.</t>
  </si>
  <si>
    <t xml:space="preserve"> Wall bracket/spout light/mirror light / bulk head  best quality with 11/13W CFL </t>
  </si>
  <si>
    <r>
      <t xml:space="preserve"> 1 x 11/13 watt CFL </t>
    </r>
    <r>
      <rPr>
        <b/>
        <u/>
        <sz val="11"/>
        <rFont val="Arial"/>
        <family val="2"/>
      </rPr>
      <t>DOWN LIGHT</t>
    </r>
    <r>
      <rPr>
        <sz val="11"/>
        <rFont val="Arial"/>
        <family val="2"/>
      </rPr>
      <t xml:space="preserve"> with reflector &amp; diffuser  (conceal light) Complete Set Wipro WCG22060</t>
    </r>
  </si>
  <si>
    <r>
      <t xml:space="preserve"> 1 x 18 watt CFL </t>
    </r>
    <r>
      <rPr>
        <u/>
        <sz val="11"/>
        <rFont val="Arial"/>
        <family val="2"/>
      </rPr>
      <t>Down light</t>
    </r>
    <r>
      <rPr>
        <sz val="11"/>
        <rFont val="Arial"/>
        <family val="2"/>
      </rPr>
      <t xml:space="preserve"> with reflector &amp; diffuser  (conceal light) Complete Set Wipro WCP23118</t>
    </r>
  </si>
  <si>
    <t xml:space="preserve"> Dining lamp.</t>
  </si>
  <si>
    <r>
      <t xml:space="preserve"> </t>
    </r>
    <r>
      <rPr>
        <b/>
        <u/>
        <sz val="11"/>
        <rFont val="Arial"/>
        <family val="2"/>
      </rPr>
      <t>Chandlers</t>
    </r>
    <r>
      <rPr>
        <sz val="11"/>
        <rFont val="Arial"/>
        <family val="2"/>
      </rPr>
      <t xml:space="preserve"> 6-8 lamp Medium</t>
    </r>
  </si>
  <si>
    <t xml:space="preserve"> Chandlers 3-5 lamp Medium</t>
  </si>
  <si>
    <t xml:space="preserve"> Mirror Light Euro Light Wipro WRF21111</t>
  </si>
  <si>
    <t xml:space="preserve"> Picture light Euro Light POO2</t>
  </si>
  <si>
    <t xml:space="preserve"> Wall spot Light E27 60W Euro or eqv.</t>
  </si>
  <si>
    <t xml:space="preserve"> Exit Light safety sign(8.24)W Make Samcon</t>
  </si>
  <si>
    <t xml:space="preserve">Post top Lanterns  </t>
  </si>
  <si>
    <t xml:space="preserve"> Bollard Garden light small Size with CFL ,choke &amp; clear polycarbonate dome all complete set prewired upto terminal block </t>
  </si>
  <si>
    <t xml:space="preserve"> Bollard Garden light medium Size  with CFL ,choke &amp; clear polycarbonate dome  all complete set prewired upto terminal  </t>
  </si>
  <si>
    <t xml:space="preserve"> Bollard Garden light Full  Size  with CFL ,choke &amp; clear polycarbonate dome all complete set prewired upto terminal </t>
  </si>
  <si>
    <t xml:space="preserve"> 8'' Globe type Post top Lamp complete set   </t>
  </si>
  <si>
    <t>15 .</t>
  </si>
  <si>
    <t xml:space="preserve"> 10'' Globe type Post top Lamp complete set   </t>
  </si>
  <si>
    <r>
      <t xml:space="preserve">Roadway light luminaires </t>
    </r>
    <r>
      <rPr>
        <b/>
        <sz val="10"/>
        <rFont val="Arial"/>
        <family val="2"/>
      </rPr>
      <t xml:space="preserve"> Wippro,Philips , Legero or Equivalent</t>
    </r>
  </si>
  <si>
    <r>
      <t xml:space="preserve">1 x 36 W FTL </t>
    </r>
    <r>
      <rPr>
        <u/>
        <sz val="10"/>
        <rFont val="Arial"/>
        <family val="2"/>
      </rPr>
      <t>street light</t>
    </r>
    <r>
      <rPr>
        <sz val="10"/>
        <rFont val="Arial"/>
        <family val="2"/>
      </rPr>
      <t xml:space="preserve"> fixture with acrylic diffuser complete set</t>
    </r>
  </si>
  <si>
    <t>2 x 36 W FTL street light fixture with acrylic diffuser complet set</t>
  </si>
  <si>
    <r>
      <t xml:space="preserve"> 300/500 watt halogen weather proof </t>
    </r>
    <r>
      <rPr>
        <b/>
        <u/>
        <sz val="10"/>
        <rFont val="Arial"/>
        <family val="2"/>
      </rPr>
      <t>FLOOD LIGHT</t>
    </r>
    <r>
      <rPr>
        <sz val="10"/>
        <rFont val="Arial"/>
        <family val="2"/>
      </rPr>
      <t xml:space="preserve"> with glass cover Complete set</t>
    </r>
  </si>
  <si>
    <r>
      <t xml:space="preserve">1000 watt halogen weather proof </t>
    </r>
    <r>
      <rPr>
        <b/>
        <sz val="10"/>
        <rFont val="Arial"/>
        <family val="2"/>
      </rPr>
      <t>flood light</t>
    </r>
    <r>
      <rPr>
        <sz val="10"/>
        <rFont val="Arial"/>
        <family val="2"/>
      </rPr>
      <t xml:space="preserve"> with glass cover Complete set</t>
    </r>
  </si>
  <si>
    <r>
      <t xml:space="preserve"> 150 watt </t>
    </r>
    <r>
      <rPr>
        <b/>
        <sz val="11"/>
        <rFont val="Arial"/>
        <family val="2"/>
      </rPr>
      <t>HPSV</t>
    </r>
    <r>
      <rPr>
        <sz val="11"/>
        <rFont val="Arial"/>
        <family val="2"/>
      </rPr>
      <t xml:space="preserve"> weather proof flood light with glass cover lamp Complete Set</t>
    </r>
  </si>
  <si>
    <t xml:space="preserve"> 250 watt HPSV weather proof flood light with glass cover lamp Complete Set</t>
  </si>
  <si>
    <r>
      <t xml:space="preserve"> Single Piece deep drawn aluminum POT optics</t>
    </r>
    <r>
      <rPr>
        <b/>
        <sz val="11"/>
        <rFont val="Arial"/>
        <family val="2"/>
      </rPr>
      <t xml:space="preserve"> </t>
    </r>
    <r>
      <rPr>
        <b/>
        <u/>
        <sz val="11"/>
        <rFont val="Arial"/>
        <family val="2"/>
      </rPr>
      <t>road light luminaries</t>
    </r>
    <r>
      <rPr>
        <sz val="11"/>
        <rFont val="Arial"/>
        <family val="2"/>
      </rPr>
      <t xml:space="preserve"> with clear acrylic cover 70W HPSV lamp etc. complete with all accessories,   </t>
    </r>
  </si>
  <si>
    <t xml:space="preserve">2X18W CFL-4 Pin street light fixture with acrylic diffuser </t>
  </si>
  <si>
    <r>
      <t xml:space="preserve">1X125W HPSV </t>
    </r>
    <r>
      <rPr>
        <b/>
        <u/>
        <sz val="10"/>
        <rFont val="Arial"/>
        <family val="2"/>
      </rPr>
      <t>street light</t>
    </r>
    <r>
      <rPr>
        <sz val="10"/>
        <rFont val="Arial"/>
        <family val="2"/>
      </rPr>
      <t xml:space="preserve"> fixture with acrylic diffuser  </t>
    </r>
  </si>
  <si>
    <r>
      <t xml:space="preserve">2X60/100W GLS </t>
    </r>
    <r>
      <rPr>
        <b/>
        <u/>
        <sz val="10"/>
        <rFont val="Arial"/>
        <family val="2"/>
      </rPr>
      <t>aviation light</t>
    </r>
    <r>
      <rPr>
        <b/>
        <sz val="10"/>
        <rFont val="Arial"/>
        <family val="2"/>
      </rPr>
      <t xml:space="preserve"> </t>
    </r>
    <r>
      <rPr>
        <sz val="10"/>
        <rFont val="Arial"/>
        <family val="2"/>
      </rPr>
      <t>fixture all complete set</t>
    </r>
  </si>
  <si>
    <r>
      <t>CEILING FANS &amp; EXHAUST Fans,</t>
    </r>
    <r>
      <rPr>
        <b/>
        <sz val="10"/>
        <rFont val="Arial"/>
        <family val="2"/>
      </rPr>
      <t xml:space="preserve"> </t>
    </r>
    <r>
      <rPr>
        <sz val="10"/>
        <rFont val="Arial"/>
        <family val="2"/>
      </rPr>
      <t xml:space="preserve">BAJAJ/KHAITAN/ORIENT/CROMPTON/POWERPACK C/G . Almonard or </t>
    </r>
    <r>
      <rPr>
        <sz val="12"/>
        <rFont val="Arial"/>
        <family val="2"/>
      </rPr>
      <t>equivalent</t>
    </r>
  </si>
  <si>
    <t xml:space="preserve"> 36" size ceiling Fan</t>
  </si>
  <si>
    <t xml:space="preserve"> 42" size    "          "</t>
  </si>
  <si>
    <t xml:space="preserve"> 48" size    "          "</t>
  </si>
  <si>
    <t xml:space="preserve"> 56" size    "          "</t>
  </si>
  <si>
    <t>6" Exhaust Fan</t>
  </si>
  <si>
    <t>9" Exhaust Fan</t>
  </si>
  <si>
    <t>16" size   wall fan</t>
  </si>
  <si>
    <t>12" size exhaust fan</t>
  </si>
  <si>
    <t xml:space="preserve"> BELL INDICATOR</t>
  </si>
  <si>
    <t xml:space="preserve"> 4 way bell indicator with plate</t>
  </si>
  <si>
    <t xml:space="preserve"> 6 way    "       "            "     "</t>
  </si>
  <si>
    <t xml:space="preserve"> 8 way    "       "            "     "</t>
  </si>
  <si>
    <t xml:space="preserve"> 12 way    "       "          "     "</t>
  </si>
  <si>
    <r>
      <t>Materials For Earthing &amp; Lightening Protection (</t>
    </r>
    <r>
      <rPr>
        <b/>
        <sz val="11"/>
        <rFont val="Calibri"/>
        <family val="2"/>
      </rPr>
      <t>sp.gr. copper =8930kg/m</t>
    </r>
    <r>
      <rPr>
        <b/>
        <vertAlign val="superscript"/>
        <sz val="11"/>
        <rFont val="Calibri"/>
        <family val="2"/>
      </rPr>
      <t xml:space="preserve">3 </t>
    </r>
    <r>
      <rPr>
        <b/>
        <sz val="11"/>
        <rFont val="Calibri"/>
        <family val="2"/>
      </rPr>
      <t>)</t>
    </r>
  </si>
  <si>
    <t xml:space="preserve"> Copper plate  </t>
  </si>
  <si>
    <t>Copper Strip (25 x 3)mm                              (Appox 60"=1kg)</t>
  </si>
  <si>
    <t>Copper Strip (20mm breadth x 3mm thick)</t>
  </si>
  <si>
    <t xml:space="preserve">Copper Strip (12 x 3)mm                                       </t>
  </si>
  <si>
    <t xml:space="preserve"> Lightining rod copper conductor  Air termination set</t>
  </si>
  <si>
    <t xml:space="preserve"> 8 SWG bare copper wire</t>
  </si>
  <si>
    <t>/= dL</t>
  </si>
  <si>
    <t xml:space="preserve"> 29 mm Diameter GI Pipe of 1m length</t>
  </si>
  <si>
    <t xml:space="preserve"> 30 Cm x 30 Cm Cast Iron Cover for water pouring into pit</t>
  </si>
  <si>
    <t xml:space="preserve">  5/16 nuts &amp; bolt with spring washer cadmium maker </t>
  </si>
  <si>
    <t xml:space="preserve"> 1/2" Diameter GI pipe for protecting the earth conductor 1.5 m in length</t>
  </si>
  <si>
    <t xml:space="preserve"> Funnel with wire mesh</t>
  </si>
  <si>
    <t xml:space="preserve"> Charcoal</t>
  </si>
  <si>
    <t xml:space="preserve"> Salt</t>
  </si>
  <si>
    <t>STEEL TUBELAR POLE / WOODEN POLE</t>
  </si>
  <si>
    <r>
      <t>Steel Tubular Poles</t>
    </r>
    <r>
      <rPr>
        <sz val="10"/>
        <rFont val="Arial"/>
        <family val="2"/>
      </rPr>
      <t xml:space="preserve"> with welded plate on top and bottom ( </t>
    </r>
    <r>
      <rPr>
        <b/>
        <sz val="10"/>
        <rFont val="Arial"/>
        <family val="2"/>
      </rPr>
      <t>medium Gauge</t>
    </r>
    <r>
      <rPr>
        <sz val="10"/>
        <rFont val="Arial"/>
        <family val="2"/>
      </rPr>
      <t xml:space="preserve"> non Galvanized with  folding System and accessories )</t>
    </r>
  </si>
  <si>
    <t xml:space="preserve">7 Mtr. ( Bottom : 115 mm Dia 3300 mm height, 90mm Dia 2400mm height &amp; 76 mm Dia , 1650mm height with overlapping of 200mm &amp; 150 mm Respectively </t>
  </si>
  <si>
    <t>No</t>
  </si>
  <si>
    <t xml:space="preserve">9 Mtr. ( Bottom : 134 mm Dia. 3300 mm height,  115mm Dia2250mm height , 90 mm Dia 2250mm height &amp; 76mm Dia.  1650 mm height with overlapping of 200mm, 150mm, 100mm Respectively </t>
  </si>
  <si>
    <r>
      <t xml:space="preserve">Steel Tubular Poles 7 Mtr. (115 mm Dia.  3100 mm height, 90mm Dia  2300mm height &amp;:76 mm Dia and 1600mm height)  with welded plate on top and bottom ( </t>
    </r>
    <r>
      <rPr>
        <b/>
        <sz val="10"/>
        <rFont val="Arial"/>
        <family val="2"/>
      </rPr>
      <t>medium Gauge</t>
    </r>
    <r>
      <rPr>
        <sz val="10"/>
        <rFont val="Arial"/>
        <family val="2"/>
      </rPr>
      <t xml:space="preserve"> non Galvanized with welded joints )</t>
    </r>
  </si>
  <si>
    <t>7 mtr.length  Wooden Pole</t>
  </si>
  <si>
    <t>9 mtr.length  Wooden Pole</t>
  </si>
  <si>
    <t>Modular ceiling Luminaries</t>
  </si>
  <si>
    <t xml:space="preserve"> 1×20 watt FTL   (Patti fittings)  </t>
  </si>
  <si>
    <t xml:space="preserve"> 1×40 watt FTL ,Energy saving electronioc striplite with electronic choke(ballast)  Surface mounting (Patti Fitting) </t>
  </si>
  <si>
    <t xml:space="preserve"> 1×20 watt FTL (Mirrolta) WRF 20120</t>
  </si>
  <si>
    <t xml:space="preserve"> 1×40 watt FTL with attractive &amp; functional decorative battens WRF20140</t>
  </si>
  <si>
    <t xml:space="preserve"> 1×40 watt FTL box fittings WIF 14140</t>
  </si>
  <si>
    <t xml:space="preserve"> 2×40 watt FTL box fittings  WIF 14240</t>
  </si>
  <si>
    <t xml:space="preserve"> 1×40 watt FTL Industrial channel WIF 36140</t>
  </si>
  <si>
    <t xml:space="preserve"> 2×40 watt FTL Industrial channel WIF 36240</t>
  </si>
  <si>
    <t xml:space="preserve"> 1×40 watt FTL, opalite with opal Arcylic dissuser . WCF51140</t>
  </si>
  <si>
    <t xml:space="preserve"> 2×40 watt FTL, oplite with opal Arcylic dissuser  WCF51240</t>
  </si>
  <si>
    <t xml:space="preserve"> 4×20 watt FTL,  oplite WCF 93418</t>
  </si>
  <si>
    <r>
      <t xml:space="preserve"> 4×20 watt FTL </t>
    </r>
    <r>
      <rPr>
        <b/>
        <u/>
        <sz val="11"/>
        <rFont val="Arial"/>
        <family val="2"/>
      </rPr>
      <t>mirror   optic</t>
    </r>
    <r>
      <rPr>
        <sz val="11"/>
        <rFont val="Arial"/>
        <family val="2"/>
      </rPr>
      <t>, surface/recessed mounting WCF93418</t>
    </r>
  </si>
  <si>
    <t xml:space="preserve"> 1×40  watt FTL mirror optic with electronic choke. Surface / recessed mounting WCF 82136 </t>
  </si>
  <si>
    <r>
      <t xml:space="preserve"> 2×40  watt FTL </t>
    </r>
    <r>
      <rPr>
        <b/>
        <u/>
        <sz val="11"/>
        <rFont val="Arial"/>
        <family val="2"/>
      </rPr>
      <t>mirror optic</t>
    </r>
    <r>
      <rPr>
        <sz val="11"/>
        <rFont val="Arial"/>
        <family val="2"/>
      </rPr>
      <t>. surface/recessed mounting with electronic choke WVP40236</t>
    </r>
  </si>
  <si>
    <t xml:space="preserve"> 4 x 14 watt FTL T5 with electronic ballast  direct / indirect , surface / recessed with paralite P5 luver Complete set WVF20414</t>
  </si>
  <si>
    <t xml:space="preserve"> 3X14W FTL-T5 low glare fixture with specular reflector, parabolic  louvers &amp; electronic ballast  surface /recessed Armstrong ceiling WVF 20314</t>
  </si>
  <si>
    <r>
      <t xml:space="preserve">Compact Fluorescent Lamp </t>
    </r>
    <r>
      <rPr>
        <b/>
        <sz val="11"/>
        <rFont val="Arial"/>
        <family val="2"/>
      </rPr>
      <t>(CFL)</t>
    </r>
    <r>
      <rPr>
        <b/>
        <sz val="10"/>
        <rFont val="Arial"/>
        <family val="2"/>
      </rPr>
      <t xml:space="preserve"> based Luminaries set all complete . PHILIPS, WIPRO  BAJAJ, HAVELLS, OSRAM, CROMPTION, MIDEA ,LEGERO or  ISI equivalent  . </t>
    </r>
  </si>
  <si>
    <r>
      <t xml:space="preserve"> 2 x 18 W </t>
    </r>
    <r>
      <rPr>
        <b/>
        <u/>
        <sz val="11"/>
        <rFont val="Arial"/>
        <family val="2"/>
      </rPr>
      <t>CFL</t>
    </r>
    <r>
      <rPr>
        <sz val="11"/>
        <rFont val="Arial"/>
        <family val="2"/>
      </rPr>
      <t xml:space="preserve"> recessed/surface mounting </t>
    </r>
    <r>
      <rPr>
        <u/>
        <sz val="11"/>
        <rFont val="Arial"/>
        <family val="2"/>
      </rPr>
      <t>mirror Optic</t>
    </r>
    <r>
      <rPr>
        <sz val="11"/>
        <rFont val="Arial"/>
        <family val="2"/>
      </rPr>
      <t xml:space="preserve"> Complete Set WCP32218</t>
    </r>
  </si>
  <si>
    <t xml:space="preserve"> 1 x11 W CFL mirror Optic surface/recessed mounting  complete set WVP 41111</t>
  </si>
  <si>
    <t xml:space="preserve"> 2 x11 W CFL mirror Optic Surface mounting complete set  WVP41211</t>
  </si>
  <si>
    <t xml:space="preserve"> 2 x 36 watt CFL 4pin with electronic ballast  direct / indirect , surface / recessed with  luver Complete set WVP24236</t>
  </si>
  <si>
    <t>3x36 W CFL -4 pin low glare fixture with P 5 louvres &amp; electronic ballast complete set WVP 24336</t>
  </si>
  <si>
    <t>Recess mounting Direct Indirect LED luninare LM15-321-XXX-60-XX</t>
  </si>
  <si>
    <t>Recess mounting Direct Indirect LED luninare LM11-291-XXX-57-XX</t>
  </si>
  <si>
    <t>Recess Surface mounted LED luminate CRCO10R038HP57</t>
  </si>
  <si>
    <t>Hight efficiency circular LED Down Lighter LD71</t>
  </si>
  <si>
    <t>Designer LED Streetlight with pressure die cast housing suitable for secondary roads LR01</t>
  </si>
  <si>
    <t>IP20 and IP 65 non intregal flexible LED Strip Light LS 06/26</t>
  </si>
  <si>
    <t>Circular LED wall/Dome Light suitable for true ceiling LW01</t>
  </si>
  <si>
    <t>Square LED Wall/Dome light suitable for true ceiling LW02-101-XXX-60-XX</t>
  </si>
  <si>
    <t>Recess mounted indirect and direct luminares WVP 64236</t>
  </si>
  <si>
    <t xml:space="preserve">2x36 Watt CFL Surface Mirror Optic WVP44236 </t>
  </si>
  <si>
    <t>Down Light Fiam Make</t>
  </si>
  <si>
    <t>FDL004 SMD7W-WWH Taiwan chip (120*90)</t>
  </si>
  <si>
    <t xml:space="preserve">FDL004 SMD7W-CW Taiwan chip </t>
  </si>
  <si>
    <t>FDLOO4 SMD9W-WWH Taiwan chip (145*90)</t>
  </si>
  <si>
    <t xml:space="preserve">FDLOO4 SMD9W-CW Taiwan chip </t>
  </si>
  <si>
    <t>FDLOO4 SMD15W-WWH Taiwan chip (175*90)</t>
  </si>
  <si>
    <t>FDLOO4 SMD15W-CW Taiwan chip</t>
  </si>
  <si>
    <t>FDL004 SMD30W-WWH Taiwan chip (200MM)</t>
  </si>
  <si>
    <t>FDL004 SMD30W-CW Taiwan chip</t>
  </si>
  <si>
    <t>FDLO12 COB5W-WWH (90MM)</t>
  </si>
  <si>
    <t>FDLO12 COB5W-CW</t>
  </si>
  <si>
    <t>FDLO12 COB10W-WWH (120MM)</t>
  </si>
  <si>
    <t>FDLO12 COB10W-CW</t>
  </si>
  <si>
    <t>FDLO12 COB15W-WWH Taiwan chip (140MM)</t>
  </si>
  <si>
    <t>FDLO12 COB15W-CW Taiwan chip</t>
  </si>
  <si>
    <t>FDLO12 COB25W-WWH Taiwan chip (175MM)</t>
  </si>
  <si>
    <t>FDLO12 COB25W-CW Taiwan chip</t>
  </si>
  <si>
    <t>FDLO12 COB30W-WWH Taiwan chip (200MM)</t>
  </si>
  <si>
    <t>FDLO12 COB30W-CW Taiwan chip</t>
  </si>
  <si>
    <t>FDLOO7 SMD12W-WWH Taiwan chip (130*110)</t>
  </si>
  <si>
    <t>FDLOO7 SMD12W-CW Taiwan chip</t>
  </si>
  <si>
    <t>FDLOO7 SMD18W-WWH Taiwan chip (165*145)</t>
  </si>
  <si>
    <t>FDLOO7 SMD18W-CW Taiwan chip</t>
  </si>
  <si>
    <t>FDLOO7 SMD24W-WWH Taiwan chip (195*175)</t>
  </si>
  <si>
    <t>FDLOO7 SMD24W-CW Taiwan chip</t>
  </si>
  <si>
    <t>FDLOO1 HP5W FBK-WWH Taiwan chip (95*110)</t>
  </si>
  <si>
    <t>FDLOO1 HP5W FBK-CW Taiwan chip</t>
  </si>
  <si>
    <t>FDLOO1 HP5W FWH-WWH Taiwan chip (80*120)</t>
  </si>
  <si>
    <t>FDLOO1 HP5W FWH-CW Taiwan chip</t>
  </si>
  <si>
    <t>FDLLOO5 SMD7W-WWH Taiwan chip (123MM)</t>
  </si>
  <si>
    <t>FDLLOO5 SMD7W-CW Taiwan chip</t>
  </si>
  <si>
    <t>FDLOO5 SMD12W-WWH Taiwan chip (165MM)</t>
  </si>
  <si>
    <t>FDLOO5 SMD12W-CW Taiwan chip</t>
  </si>
  <si>
    <t>FDLOO5 SMD20W-WWH Taiwan chip (200MM)</t>
  </si>
  <si>
    <t>FDLOO5 SMD20W-CW Taiwan chip</t>
  </si>
  <si>
    <t>FM3161 HP 18W-WWH Cree Led</t>
  </si>
  <si>
    <t>FM3161 HP 18W-CW Cree Led</t>
  </si>
  <si>
    <t>HD-5010-13-WWH Osram chip (86*75)</t>
  </si>
  <si>
    <t>HD-5010-13-CW Osram chip</t>
  </si>
  <si>
    <t>HD-5010-14-WWH Osram chip (115*105)</t>
  </si>
  <si>
    <t>HD-5010-14-CW Osram chip</t>
  </si>
  <si>
    <t>HD-5010-14-WWH Osram chip (140*125)</t>
  </si>
  <si>
    <t>HD-5010-18-WWH Osram chip (215*200)</t>
  </si>
  <si>
    <t>HD-5010-18-CW Osram chip</t>
  </si>
  <si>
    <t>LETI 100 ROUND BLACK OPAL GX53 LED LAMP 3W</t>
  </si>
  <si>
    <t xml:space="preserve">LETI 100 SQUARE BLACK OPAL GX53 LED LAMP3W 3C1.000.000 </t>
  </si>
  <si>
    <t>LUCIA WHITE OPAL</t>
  </si>
  <si>
    <t>LUCIA BLACK OPAL</t>
  </si>
  <si>
    <t>LUCIA-GD WHITE OPAL</t>
  </si>
  <si>
    <t>LUCIA-GD BLACK OPAL</t>
  </si>
  <si>
    <t>REMI/LUCIA WHITE OPAL</t>
  </si>
  <si>
    <t>REMI/LUCIA BLACK OPAL</t>
  </si>
  <si>
    <t>REMI/LUCIA-EL WHITE OPAL</t>
  </si>
  <si>
    <t>REMI/LUCIA-EL BLACK OPAL</t>
  </si>
  <si>
    <t>REMI/LUCIA-GD WHITE OPAL</t>
  </si>
  <si>
    <t>REMI/LUCIA-GD BLACK OPAL</t>
  </si>
  <si>
    <t>MADDI BULKHEAD WHITE OPAL</t>
  </si>
  <si>
    <t>MADDI BULKHEAD BLACK OPAL</t>
  </si>
  <si>
    <t>MADDI-VE BULKHEAD WHITE OPAL</t>
  </si>
  <si>
    <t>MADDI-VE BULKHEAD BLACK OPAL</t>
  </si>
  <si>
    <t>MADDI-HL BULKHEAD WHITE OPAL</t>
  </si>
  <si>
    <t>MADDI-HL BULKHEAD BLACK OPAL</t>
  </si>
  <si>
    <t>REMI/MADDI WHITE OPAL</t>
  </si>
  <si>
    <t>REMI/MADDI BLACK OPAL</t>
  </si>
  <si>
    <t>REMI/MADDI-VE WHITE OPAL</t>
  </si>
  <si>
    <t>REMI/MADDI-VE BLACK OPAL</t>
  </si>
  <si>
    <t>REMI/MADDI-HL WHITE OPAL</t>
  </si>
  <si>
    <t>REMI/MADDI-HL BLACK OPAL</t>
  </si>
  <si>
    <t>GABRI/MADDI 1L BLACK OPAL</t>
  </si>
  <si>
    <t>MINIGABRI/MADDI 1L BLACK OPAL</t>
  </si>
  <si>
    <t>MINIGABRI REMI/MADDI-VE 1L WHITE OPAL</t>
  </si>
  <si>
    <t>GELMI WHITE OPAL E27</t>
  </si>
  <si>
    <t>GELMI BLACK OPAL E27</t>
  </si>
  <si>
    <t>GELMI-EL WHITE OPAL E27</t>
  </si>
  <si>
    <t>GELMI-EL BLACK OPAL E27</t>
  </si>
  <si>
    <t>DANZI WHITE OPAL E27</t>
  </si>
  <si>
    <t>DANZI BLACK OPAL E27</t>
  </si>
  <si>
    <t>STUCCHI WHITE OPAL E27</t>
  </si>
  <si>
    <t>STUCCHI BLACK OPAL E27</t>
  </si>
  <si>
    <t>CECCHI WHITE OPAL E27</t>
  </si>
  <si>
    <t>CECCHI BLACK OPAL E27</t>
  </si>
  <si>
    <t>BISSO ANNA BLACK WITH OPAL DIFFUSER</t>
  </si>
  <si>
    <t>MIKROLOT ANNA BLACK W/OPAL DIFFUSER</t>
  </si>
  <si>
    <t>IESSE LANTERN BLACK W/OPAL DIFFUSER</t>
  </si>
  <si>
    <t>MIZAR/ANNA BLACK OPAL GX53 LED LAMP 3W</t>
  </si>
  <si>
    <t>System Sensor Product (Honeywell)</t>
  </si>
  <si>
    <t>Photo Electric Smoke Detector</t>
  </si>
  <si>
    <t>Rate of Rise Heat Detector</t>
  </si>
  <si>
    <t>Fixed temperature Detector</t>
  </si>
  <si>
    <t>Base</t>
  </si>
  <si>
    <t>Conv. MCP, Red, with LED, 470 Ohm, with BB, India</t>
  </si>
  <si>
    <t>Wall mount Horn+Strobe</t>
  </si>
  <si>
    <t>Ceiling mount Horn+Strobe</t>
  </si>
  <si>
    <t xml:space="preserve">Exit Light Samcon make </t>
  </si>
  <si>
    <t>MODEL SLM 18</t>
  </si>
  <si>
    <t>MODEL ELS 28</t>
  </si>
  <si>
    <t>MODEL ETL 210H-4LA</t>
  </si>
  <si>
    <t xml:space="preserve"> 500 watt halogen rod  </t>
  </si>
  <si>
    <t xml:space="preserve"> 1000 watt halogen rod</t>
  </si>
  <si>
    <t xml:space="preserve"> 70Watt   SON Lamp (Sodium Vapour)</t>
  </si>
  <si>
    <t xml:space="preserve"> 150 watt sodium vapour bulb</t>
  </si>
  <si>
    <t xml:space="preserve"> 250 watt sodium vapour bulb</t>
  </si>
  <si>
    <t xml:space="preserve"> 20-40 watt FTL rod</t>
  </si>
  <si>
    <t xml:space="preserve"> 20-40 watt FTL Copper  chowk.</t>
  </si>
  <si>
    <t xml:space="preserve"> 20-40W FTL   Electronic Chowk with high power factor &amp; instant flicker free start</t>
  </si>
  <si>
    <t xml:space="preserve"> Acrlye cover for 4×20  FTL</t>
  </si>
  <si>
    <t xml:space="preserve"> FTL  starter</t>
  </si>
  <si>
    <r>
      <t xml:space="preserve"> 8 W to11W, </t>
    </r>
    <r>
      <rPr>
        <b/>
        <sz val="10"/>
        <rFont val="Arial"/>
        <family val="2"/>
      </rPr>
      <t>C.F.L</t>
    </r>
    <r>
      <rPr>
        <sz val="10"/>
        <rFont val="Arial"/>
        <family val="2"/>
      </rPr>
      <t xml:space="preserve">.Direct fit </t>
    </r>
  </si>
  <si>
    <t xml:space="preserve"> 13 to 22W , C.F.L.Direct fit </t>
  </si>
  <si>
    <t>15-100 watt bulb.( ISI )</t>
  </si>
  <si>
    <t>PL-S 9W/86 (CFL)</t>
  </si>
  <si>
    <t>PL-S 11W/86 (CFL)</t>
  </si>
  <si>
    <t>PL-L 36W/86 (CFL)</t>
  </si>
  <si>
    <t>125W HPL-N (Murcury Vapour)</t>
  </si>
  <si>
    <t>250W HPL-N</t>
  </si>
  <si>
    <t>Solar LED bulb</t>
  </si>
  <si>
    <t>12V/2W LED bulb</t>
  </si>
  <si>
    <t>12V/3W LED bulb</t>
  </si>
  <si>
    <t>12V/4W LED bulb</t>
  </si>
  <si>
    <t>COPPERCONDUCTOR /WIRE /CABLE (PER COIL=90 RM) NS marked</t>
  </si>
  <si>
    <t xml:space="preserve"> 1/18  size p.v.c. insulated copper wire/ cable </t>
  </si>
  <si>
    <t>Sjfon</t>
  </si>
  <si>
    <t xml:space="preserve">  3/22     "              "                           "  </t>
  </si>
  <si>
    <t xml:space="preserve">  3/20     "              "                           "  </t>
  </si>
  <si>
    <t xml:space="preserve">  7/22     "              "                           "  </t>
  </si>
  <si>
    <t xml:space="preserve"> 7/18     "              "                           "  </t>
  </si>
  <si>
    <t xml:space="preserve"> 7/16     "              "                        "  </t>
  </si>
  <si>
    <t>Multistrand Flexible wire for house wiring (90meter per coil )  NS marked Eqv.</t>
  </si>
  <si>
    <t xml:space="preserve">  1.0 mm PVC insulated Copper wire</t>
  </si>
  <si>
    <t xml:space="preserve">  1.5 mm PVC insulated Copper wire</t>
  </si>
  <si>
    <t xml:space="preserve">  2.5 mm PVC insulated Copper wire</t>
  </si>
  <si>
    <t xml:space="preserve">  4.0 mm PVC insulated Copper wire</t>
  </si>
  <si>
    <t xml:space="preserve"> 6.0 mm PVC insulated Copper wire</t>
  </si>
  <si>
    <t xml:space="preserve">   10.0mm PVC insulated Copper wire</t>
  </si>
  <si>
    <t>Concentric cable NS marked Eqv.</t>
  </si>
  <si>
    <t xml:space="preserve"> 4mm size concentric cable</t>
  </si>
  <si>
    <t xml:space="preserve"> 6mm size       "            "</t>
  </si>
  <si>
    <t xml:space="preserve"> 10mm size      concentric cable</t>
  </si>
  <si>
    <t xml:space="preserve"> 16mm size       "            "</t>
  </si>
  <si>
    <t xml:space="preserve"> 25mm size       "            "</t>
  </si>
  <si>
    <r>
      <t xml:space="preserve">RG6 </t>
    </r>
    <r>
      <rPr>
        <b/>
        <sz val="11"/>
        <rFont val="Arial"/>
        <family val="2"/>
      </rPr>
      <t>Coaxial cable</t>
    </r>
  </si>
  <si>
    <t>RG59 Coaxial cable</t>
  </si>
  <si>
    <t xml:space="preserve"> UTP cat -5 networking cable</t>
  </si>
  <si>
    <t>Telephone Drop wire/pair cable NS marked Eqv.</t>
  </si>
  <si>
    <r>
      <t xml:space="preserve"> </t>
    </r>
    <r>
      <rPr>
        <vertAlign val="superscript"/>
        <sz val="10"/>
        <rFont val="Arial"/>
        <family val="2"/>
      </rPr>
      <t>2</t>
    </r>
    <r>
      <rPr>
        <sz val="10"/>
        <rFont val="Arial"/>
        <family val="2"/>
      </rPr>
      <t>/</t>
    </r>
    <r>
      <rPr>
        <vertAlign val="subscript"/>
        <sz val="10"/>
        <rFont val="Arial"/>
        <family val="2"/>
      </rPr>
      <t xml:space="preserve">20     </t>
    </r>
    <r>
      <rPr>
        <sz val="10"/>
        <rFont val="Arial"/>
        <family val="2"/>
      </rPr>
      <t xml:space="preserve">Telephone drop wire </t>
    </r>
  </si>
  <si>
    <r>
      <t xml:space="preserve"> </t>
    </r>
    <r>
      <rPr>
        <vertAlign val="superscript"/>
        <sz val="10"/>
        <rFont val="Arial"/>
        <family val="2"/>
      </rPr>
      <t>2</t>
    </r>
    <r>
      <rPr>
        <sz val="10"/>
        <rFont val="Arial"/>
        <family val="2"/>
      </rPr>
      <t>/</t>
    </r>
    <r>
      <rPr>
        <vertAlign val="subscript"/>
        <sz val="10"/>
        <rFont val="Arial"/>
        <family val="2"/>
      </rPr>
      <t>22             "                       "</t>
    </r>
  </si>
  <si>
    <t xml:space="preserve"> 2- pair cable wire (2×2×0.45) mmHeavy</t>
  </si>
  <si>
    <t xml:space="preserve"> 3- pair cable wire (3×2×0.45) mm Heavy</t>
  </si>
  <si>
    <t xml:space="preserve"> 5- pair cable wire (5×2×0.45) mm Heavy</t>
  </si>
  <si>
    <t xml:space="preserve"> 10- pair cable wire (10×2×0.45) mm Heavy</t>
  </si>
  <si>
    <t xml:space="preserve"> 15- pair cable wire (15×2×0.45) mm Heavy</t>
  </si>
  <si>
    <t xml:space="preserve"> 20- pair cable wire (20×2×0.45) mm Heavy</t>
  </si>
  <si>
    <t xml:space="preserve"> 1mm drop wire</t>
  </si>
  <si>
    <r>
      <t xml:space="preserve"> 1-4 Line  </t>
    </r>
    <r>
      <rPr>
        <b/>
        <u/>
        <sz val="10"/>
        <rFont val="Arial"/>
        <family val="2"/>
      </rPr>
      <t>EPABX</t>
    </r>
    <r>
      <rPr>
        <sz val="10"/>
        <rFont val="Arial"/>
        <family val="2"/>
      </rPr>
      <t xml:space="preserve">,with 1set programmable master telephone set of corresponding brand Pansonic, </t>
    </r>
    <r>
      <rPr>
        <sz val="9"/>
        <rFont val="Arial"/>
        <family val="2"/>
      </rPr>
      <t>Creative, Matrix Or Eqv.</t>
    </r>
  </si>
  <si>
    <t xml:space="preserve"> 2-6 Line  EPABX                "</t>
  </si>
  <si>
    <t>3-8 Line EPABX                "</t>
  </si>
  <si>
    <t xml:space="preserve"> 4-12 Line  EPABX              "</t>
  </si>
  <si>
    <t>6-16 Line EPABX               "</t>
  </si>
  <si>
    <t>8-24 Line    EPABX            "</t>
  </si>
  <si>
    <t>8-48 Line    EPABX            "</t>
  </si>
  <si>
    <t>8-72 Line    EPABX            "</t>
  </si>
  <si>
    <t xml:space="preserve">Other Accessories </t>
  </si>
  <si>
    <t xml:space="preserve"> 6" size Dome light glass</t>
  </si>
  <si>
    <t xml:space="preserve"> 8" size    "        "       "</t>
  </si>
  <si>
    <t xml:space="preserve"> wall bracket glass</t>
  </si>
  <si>
    <t xml:space="preserve"> Fan regulator</t>
  </si>
  <si>
    <t xml:space="preserve"> 60/75/100 AMP, 9"×36"×48" size</t>
  </si>
  <si>
    <t xml:space="preserve"> 60/75/100 AMP "12×36"×48" size</t>
  </si>
  <si>
    <t xml:space="preserve"> 60/75/100 AMP 9"×48"×60" size</t>
  </si>
  <si>
    <t xml:space="preserve"> 60/75100 AMP 12"×49"×60" size </t>
  </si>
  <si>
    <t xml:space="preserve"> 150/200 AMP 9"×38"×52" size </t>
  </si>
  <si>
    <t xml:space="preserve"> 150/200 AMP 12"×38"×52" size</t>
  </si>
  <si>
    <t xml:space="preserve"> 150/200 AMP 9"×42"×56 "size</t>
  </si>
  <si>
    <t xml:space="preserve"> 150/200 AMP 12"×42"×56" size</t>
  </si>
  <si>
    <t xml:space="preserve">  250/300AMP  12"×48"×60"size </t>
  </si>
  <si>
    <t xml:space="preserve">  250/300AMP 12"×52"×62" size </t>
  </si>
  <si>
    <t xml:space="preserve"> 400 AMP 12"×52"×66" size </t>
  </si>
  <si>
    <t xml:space="preserve"> Panel Board  measurement  instrument </t>
  </si>
  <si>
    <t xml:space="preserve"> 0-500 volt meter </t>
  </si>
  <si>
    <t xml:space="preserve">lk; </t>
  </si>
  <si>
    <t xml:space="preserve"> 60/100 Amp meter .</t>
  </si>
  <si>
    <t xml:space="preserve">  Panel Indicator </t>
  </si>
  <si>
    <t xml:space="preserve"> 2 Amp glass fuse with holder 12 mm size </t>
  </si>
  <si>
    <t xml:space="preserve"> AMP meter selector switch </t>
  </si>
  <si>
    <t xml:space="preserve">volt meter selector  switch </t>
  </si>
  <si>
    <t xml:space="preserve"> 60/100 Amp C.T. coil per set 3 Pcs </t>
  </si>
  <si>
    <t xml:space="preserve">150-200AMP C.T coil. 3 PC / Set </t>
  </si>
  <si>
    <t xml:space="preserve"> 250-300 AMP   ,,               ,,</t>
  </si>
  <si>
    <t xml:space="preserve">  400/500/600AMP   ,,               ,,</t>
  </si>
  <si>
    <r>
      <t xml:space="preserve"> Kilo watt  hour </t>
    </r>
    <r>
      <rPr>
        <b/>
        <sz val="11"/>
        <rFont val="Arial"/>
        <family val="2"/>
      </rPr>
      <t>energy meter</t>
    </r>
    <r>
      <rPr>
        <sz val="11"/>
        <rFont val="Arial"/>
        <family val="2"/>
      </rPr>
      <t xml:space="preserve"> single phase</t>
    </r>
  </si>
  <si>
    <t xml:space="preserve"> Kilo watt hour energy meter 3 phase direct </t>
  </si>
  <si>
    <t xml:space="preserve">Trailing Protected Industrial Plug  IP44 </t>
  </si>
  <si>
    <t>16A 3P+E  400V Industrial plug</t>
  </si>
  <si>
    <t>32 A 3p +N+E " Plug</t>
  </si>
  <si>
    <t xml:space="preserve"> 32 A 3P+N+E water tight Plug IP67</t>
  </si>
  <si>
    <r>
      <t>Access Controller</t>
    </r>
    <r>
      <rPr>
        <sz val="11"/>
        <rFont val="Arial"/>
        <family val="2"/>
      </rPr>
      <t xml:space="preserve"> with record using card and pin, Having capacity 1000 cards and 25000events,responding distance 5 cm to 15 cm, dimensin 120 x88 x18 mm built in two relay operating door </t>
    </r>
  </si>
  <si>
    <t>Access Controller with record using card and pin, Having capacity 1000 cards and 25000events,responding distance 5 cm to 15 cm, dimension 120 x88 x18 mm built in two relay operating door (Chinese)</t>
  </si>
  <si>
    <t>CABLE SHOE</t>
  </si>
  <si>
    <t xml:space="preserve"> 16 sq.mm cable shoe</t>
  </si>
  <si>
    <t xml:space="preserve"> 25 sq.mm    "       "</t>
  </si>
  <si>
    <t xml:space="preserve"> 35 sq.mm    "       "</t>
  </si>
  <si>
    <t xml:space="preserve"> 50 sq.mm    "       "</t>
  </si>
  <si>
    <t xml:space="preserve"> 70 sq.mm    "       "</t>
  </si>
  <si>
    <t xml:space="preserve"> 95 sq.mm    "       "</t>
  </si>
  <si>
    <t xml:space="preserve"> 150 sq.mm    "       "</t>
  </si>
  <si>
    <t xml:space="preserve"> 195 sq.mm    "       "</t>
  </si>
  <si>
    <t xml:space="preserve"> 250 sq.mm    "       "</t>
  </si>
  <si>
    <t>Copper Conductor Armoured Power Cables  NS marked or eqv.</t>
  </si>
  <si>
    <t>a) 2 Core</t>
  </si>
  <si>
    <t xml:space="preserve"> 1.5 mm2</t>
  </si>
  <si>
    <t>2.5 mm2</t>
  </si>
  <si>
    <t xml:space="preserve"> 4.0 mm2</t>
  </si>
  <si>
    <t xml:space="preserve"> 6.0 mm2</t>
  </si>
  <si>
    <t>10.0 mm2</t>
  </si>
  <si>
    <t>16.0 mm2</t>
  </si>
  <si>
    <t>25.0 mm2</t>
  </si>
  <si>
    <t xml:space="preserve"> 35.0 mm2</t>
  </si>
  <si>
    <t xml:space="preserve"> 50.0 mm2</t>
  </si>
  <si>
    <t>b) 3 Core</t>
  </si>
  <si>
    <t>1.5 mm2</t>
  </si>
  <si>
    <t xml:space="preserve">  4.0 mm2</t>
  </si>
  <si>
    <t xml:space="preserve">  6.0 mm2</t>
  </si>
  <si>
    <t xml:space="preserve">10.0 mm2 </t>
  </si>
  <si>
    <t xml:space="preserve"> 50.0 mm2 Copper Conductor Armoured</t>
  </si>
  <si>
    <t xml:space="preserve"> 70.0 mm2</t>
  </si>
  <si>
    <t xml:space="preserve"> 95.0 mm2</t>
  </si>
  <si>
    <t>120.0 mm2</t>
  </si>
  <si>
    <t xml:space="preserve"> 150.0 mm2</t>
  </si>
  <si>
    <t>c) 3.5 Core</t>
  </si>
  <si>
    <t>50.0 mm2</t>
  </si>
  <si>
    <t>70.0 mm2</t>
  </si>
  <si>
    <t>95.0 mm2</t>
  </si>
  <si>
    <t xml:space="preserve"> 120.0 mm2</t>
  </si>
  <si>
    <t>185.0 mm2</t>
  </si>
  <si>
    <t>240.0 mm2</t>
  </si>
  <si>
    <t>300.0 mm2</t>
  </si>
  <si>
    <t xml:space="preserve"> 400.0 mm2</t>
  </si>
  <si>
    <t>d) 4 Core</t>
  </si>
  <si>
    <r>
      <t xml:space="preserve"> 1.5 mm</t>
    </r>
    <r>
      <rPr>
        <vertAlign val="superscript"/>
        <sz val="11"/>
        <rFont val="Arial"/>
        <family val="2"/>
      </rPr>
      <t>2</t>
    </r>
  </si>
  <si>
    <t xml:space="preserve"> 2.5 mm2</t>
  </si>
  <si>
    <t xml:space="preserve"> 10.0 mm2</t>
  </si>
  <si>
    <t xml:space="preserve"> 16.0 mm2</t>
  </si>
  <si>
    <t xml:space="preserve"> 25.0 mm2</t>
  </si>
  <si>
    <r>
      <t xml:space="preserve"> 95.0 mm</t>
    </r>
    <r>
      <rPr>
        <vertAlign val="superscript"/>
        <sz val="11"/>
        <rFont val="Arial"/>
        <family val="2"/>
      </rPr>
      <t xml:space="preserve">2  </t>
    </r>
    <r>
      <rPr>
        <sz val="11"/>
        <rFont val="Arial"/>
        <family val="2"/>
      </rPr>
      <t xml:space="preserve"> Copper Conductor Armoured</t>
    </r>
  </si>
  <si>
    <r>
      <t>120.0 mm</t>
    </r>
    <r>
      <rPr>
        <vertAlign val="superscript"/>
        <sz val="11"/>
        <rFont val="Arial"/>
        <family val="2"/>
      </rPr>
      <t>2                          "</t>
    </r>
  </si>
  <si>
    <r>
      <t xml:space="preserve"> 150.0 mm</t>
    </r>
    <r>
      <rPr>
        <vertAlign val="superscript"/>
        <sz val="11"/>
        <rFont val="Arial"/>
        <family val="2"/>
      </rPr>
      <t>2</t>
    </r>
  </si>
  <si>
    <r>
      <t xml:space="preserve"> 185.0 mm</t>
    </r>
    <r>
      <rPr>
        <vertAlign val="superscript"/>
        <sz val="11"/>
        <rFont val="Arial"/>
        <family val="2"/>
      </rPr>
      <t>2</t>
    </r>
  </si>
  <si>
    <r>
      <t xml:space="preserve"> 240.0 mm</t>
    </r>
    <r>
      <rPr>
        <vertAlign val="superscript"/>
        <sz val="11"/>
        <rFont val="Arial"/>
        <family val="2"/>
      </rPr>
      <t>2</t>
    </r>
  </si>
  <si>
    <r>
      <t xml:space="preserve"> 300.0 mm</t>
    </r>
    <r>
      <rPr>
        <vertAlign val="superscript"/>
        <sz val="11"/>
        <rFont val="Arial"/>
        <family val="2"/>
      </rPr>
      <t>2</t>
    </r>
  </si>
  <si>
    <r>
      <t>400.0 mm</t>
    </r>
    <r>
      <rPr>
        <vertAlign val="superscript"/>
        <sz val="11"/>
        <rFont val="Arial"/>
        <family val="2"/>
      </rPr>
      <t xml:space="preserve">2 </t>
    </r>
  </si>
  <si>
    <t>Copper Conductor Unarmoured Power Cables NS marked or Eqv.</t>
  </si>
  <si>
    <t xml:space="preserve">a) 1–core </t>
  </si>
  <si>
    <t xml:space="preserve"> 10 sq. mm.</t>
  </si>
  <si>
    <t xml:space="preserve"> 16 sq. mm. </t>
  </si>
  <si>
    <t xml:space="preserve"> 25 sq. mm. </t>
  </si>
  <si>
    <t xml:space="preserve"> 35 sq. mm. </t>
  </si>
  <si>
    <t xml:space="preserve"> 50 sq. mm. </t>
  </si>
  <si>
    <t xml:space="preserve"> 70 sq. mm. </t>
  </si>
  <si>
    <t xml:space="preserve"> 95 sq. mm. </t>
  </si>
  <si>
    <t xml:space="preserve"> 120 sq. mm.</t>
  </si>
  <si>
    <t xml:space="preserve"> 150 sq. mm. </t>
  </si>
  <si>
    <t>b) 2- core</t>
  </si>
  <si>
    <t xml:space="preserve"> 1.5 sq.mm Copper Conductor Unarmoured </t>
  </si>
  <si>
    <t xml:space="preserve"> 2.5 sq.mm </t>
  </si>
  <si>
    <t xml:space="preserve"> 4 sq.mm </t>
  </si>
  <si>
    <t xml:space="preserve"> 6 sq.mm </t>
  </si>
  <si>
    <t xml:space="preserve"> 10 sq.mm </t>
  </si>
  <si>
    <t xml:space="preserve"> 16 sq.mm </t>
  </si>
  <si>
    <t xml:space="preserve"> 25 sq.mm </t>
  </si>
  <si>
    <t xml:space="preserve"> 35 sq.mm </t>
  </si>
  <si>
    <t xml:space="preserve"> 50 sq.mm </t>
  </si>
  <si>
    <t xml:space="preserve"> 70 sq.mm </t>
  </si>
  <si>
    <t xml:space="preserve"> 95 sq.mm </t>
  </si>
  <si>
    <t xml:space="preserve"> 120 sq.mm </t>
  </si>
  <si>
    <t xml:space="preserve"> 150 sq.mm </t>
  </si>
  <si>
    <t>c) 3-core</t>
  </si>
  <si>
    <t xml:space="preserve">1.5 sq.mm.  3- core copper conductor </t>
  </si>
  <si>
    <t xml:space="preserve"> 150 sq.mm    </t>
  </si>
  <si>
    <t>d) 3.5 core</t>
  </si>
  <si>
    <t xml:space="preserve"> 25 sq.mm  </t>
  </si>
  <si>
    <t xml:space="preserve"> 35 sq.mm Copper Conductor Unarmoured</t>
  </si>
  <si>
    <t xml:space="preserve"> 50 sq.mm     </t>
  </si>
  <si>
    <t xml:space="preserve"> 70 sq.mm          </t>
  </si>
  <si>
    <t>e) 4-core   Copper Conductor Unarmoured</t>
  </si>
  <si>
    <t xml:space="preserve">1.5 sq.mm </t>
  </si>
  <si>
    <t xml:space="preserve"> 185 sq.mm </t>
  </si>
  <si>
    <t xml:space="preserve">  240 Sq. mm</t>
  </si>
  <si>
    <t>300 Sq. mm</t>
  </si>
  <si>
    <t xml:space="preserve"> 400 Sq. mm</t>
  </si>
  <si>
    <t>Aluminum conductor Armoured (Power) cable NS marked or eqv.</t>
  </si>
  <si>
    <t xml:space="preserve">a) 2-core </t>
  </si>
  <si>
    <t xml:space="preserve"> 1.5 sq.mm </t>
  </si>
  <si>
    <t xml:space="preserve"> 4 sq.mm            </t>
  </si>
  <si>
    <t xml:space="preserve"> 6 sq.mm  </t>
  </si>
  <si>
    <t xml:space="preserve"> 16 sq.mm</t>
  </si>
  <si>
    <t xml:space="preserve"> 70 sq.mm        </t>
  </si>
  <si>
    <t xml:space="preserve">b) 3–core </t>
  </si>
  <si>
    <t xml:space="preserve"> 2.5 sq.mm. Aluminum conductor Armoured</t>
  </si>
  <si>
    <t xml:space="preserve"> 4 sq.mm      </t>
  </si>
  <si>
    <t xml:space="preserve"> 6 sq.mm      </t>
  </si>
  <si>
    <t xml:space="preserve"> 10 sq.mm           </t>
  </si>
  <si>
    <t xml:space="preserve"> 25 sq.mm      Aluminum conductor Armoured       </t>
  </si>
  <si>
    <t xml:space="preserve"> 35 sq.mm    </t>
  </si>
  <si>
    <t xml:space="preserve"> 240 sq.mm </t>
  </si>
  <si>
    <t xml:space="preserve"> 300 sq.mm </t>
  </si>
  <si>
    <t xml:space="preserve"> 400 sq.mm </t>
  </si>
  <si>
    <t>c)  3.5 core</t>
  </si>
  <si>
    <t xml:space="preserve"> 25 sq.mm. </t>
  </si>
  <si>
    <t xml:space="preserve"> 35 sq.mm         </t>
  </si>
  <si>
    <t xml:space="preserve"> 50 sq.mm  </t>
  </si>
  <si>
    <t xml:space="preserve"> 120 sq.mm Aluminum conductor Armoured       </t>
  </si>
  <si>
    <t xml:space="preserve"> 150 sq.mm</t>
  </si>
  <si>
    <t xml:space="preserve">d) 4-core </t>
  </si>
  <si>
    <t xml:space="preserve"> 2.5 sq.mm</t>
  </si>
  <si>
    <t xml:space="preserve">  95 sq.mm </t>
  </si>
  <si>
    <t xml:space="preserve">  185 sq.mm </t>
  </si>
  <si>
    <t xml:space="preserve"> 240sq.mm </t>
  </si>
  <si>
    <t xml:space="preserve">  300 sq.mm  Aluminum conductor Armoured  </t>
  </si>
  <si>
    <t xml:space="preserve"> 400sq.mm </t>
  </si>
  <si>
    <t>Aluminium conductor unarmoured (power) cable NS marked or eqv.</t>
  </si>
  <si>
    <t>a) 1-core</t>
  </si>
  <si>
    <t xml:space="preserve"> 16 sq.mm  </t>
  </si>
  <si>
    <t xml:space="preserve"> 150 sq.mm   </t>
  </si>
  <si>
    <t xml:space="preserve"> 300 sq.mm   </t>
  </si>
  <si>
    <r>
      <t xml:space="preserve">b) 2-core </t>
    </r>
    <r>
      <rPr>
        <sz val="10"/>
        <rFont val="Arial"/>
        <family val="2"/>
      </rPr>
      <t xml:space="preserve">Aluminium conductor unarmoured </t>
    </r>
  </si>
  <si>
    <t xml:space="preserve"> 2.5 sq.mm  </t>
  </si>
  <si>
    <t xml:space="preserve"> 25 sq.mm          </t>
  </si>
  <si>
    <t xml:space="preserve"> 95 sq.mm 2 core</t>
  </si>
  <si>
    <t xml:space="preserve"> 4 sq.mm  </t>
  </si>
  <si>
    <t xml:space="preserve"> 120 sq.mm                                                           </t>
  </si>
  <si>
    <t xml:space="preserve"> 300 sq.mm Aluminium conductor   unarmoured </t>
  </si>
  <si>
    <t xml:space="preserve">d) 3.5–core </t>
  </si>
  <si>
    <t>25 sq.mm</t>
  </si>
  <si>
    <t xml:space="preserve"> 35 sq.mm</t>
  </si>
  <si>
    <t xml:space="preserve">150 sq.mm </t>
  </si>
  <si>
    <t xml:space="preserve">185 sq.mm </t>
  </si>
  <si>
    <r>
      <t xml:space="preserve">e)  4–core </t>
    </r>
    <r>
      <rPr>
        <sz val="10"/>
        <rFont val="Arial"/>
        <family val="2"/>
      </rPr>
      <t>core aluminium unarmoured</t>
    </r>
  </si>
  <si>
    <t xml:space="preserve">10 sq.mm </t>
  </si>
  <si>
    <t xml:space="preserve">70 sq.mm  4 </t>
  </si>
  <si>
    <r>
      <t xml:space="preserve"> </t>
    </r>
    <r>
      <rPr>
        <b/>
        <sz val="10"/>
        <rFont val="Arial"/>
        <family val="2"/>
      </rPr>
      <t xml:space="preserve"> Security  Gate System</t>
    </r>
    <r>
      <rPr>
        <sz val="10"/>
        <rFont val="Arial"/>
        <family val="2"/>
      </rPr>
      <t xml:space="preserve"> </t>
    </r>
    <r>
      <rPr>
        <b/>
        <sz val="10"/>
        <rFont val="Arial"/>
        <family val="2"/>
      </rPr>
      <t xml:space="preserve"> </t>
    </r>
  </si>
  <si>
    <r>
      <t>Metal Detector</t>
    </r>
    <r>
      <rPr>
        <sz val="10"/>
        <rFont val="Padma Jyoti"/>
        <family val="5"/>
      </rPr>
      <t xml:space="preserve"> </t>
    </r>
    <r>
      <rPr>
        <sz val="10"/>
        <rFont val="Arial"/>
        <family val="2"/>
      </rPr>
      <t>(</t>
    </r>
    <r>
      <rPr>
        <sz val="10"/>
        <rFont val="Preeti"/>
      </rPr>
      <t>Jnfs :sf]lkog sDkgL_</t>
    </r>
  </si>
  <si>
    <t>Air Conditioning system,Daikin,Mitsubishi heavy  or Japanese eqv</t>
  </si>
  <si>
    <t xml:space="preserve">0.75 TR capacity Wall Mounted split type Air </t>
  </si>
  <si>
    <t>Conditioning   system</t>
  </si>
  <si>
    <t xml:space="preserve">1.0 TR capacity Wall Mounted split type Air </t>
  </si>
  <si>
    <t>Air Conditioning system, McQuay, Panasonic,Fujiaire, Malaysian or Eqv  Company</t>
  </si>
  <si>
    <t xml:space="preserve">0.75 TR capacity Wall Mounted split type AirConditioning   system </t>
  </si>
  <si>
    <t xml:space="preserve">1.5 TR capacity Wall Mounted split type Air </t>
  </si>
  <si>
    <t xml:space="preserve">2.0 TR capacity Wall Mounted split type Air </t>
  </si>
  <si>
    <t>Air Conditioning system, whirlpool or Eqv  Company</t>
  </si>
  <si>
    <r>
      <t xml:space="preserve">General Lightig ANCHOR, C/G, </t>
    </r>
    <r>
      <rPr>
        <b/>
        <sz val="8"/>
        <rFont val="Arial"/>
        <family val="2"/>
      </rPr>
      <t>Eqv.</t>
    </r>
    <r>
      <rPr>
        <b/>
        <sz val="10"/>
        <rFont val="Arial"/>
        <family val="2"/>
      </rPr>
      <t xml:space="preserve"> </t>
    </r>
  </si>
  <si>
    <t xml:space="preserve">1 x 40 W  FTL Patti fitting </t>
  </si>
  <si>
    <t xml:space="preserve">1 x 20 W  FTL  Patti fitting </t>
  </si>
  <si>
    <t>1 x 40 W  FTL Box Fitting</t>
  </si>
  <si>
    <t xml:space="preserve">1 x 20 W  FTL  Box fitting </t>
  </si>
  <si>
    <t>9/11W  Mini mirror light with electronic Blast suitable for  PL lamp</t>
  </si>
  <si>
    <t>GEWISS /BEC PVC Conduit product of Italy</t>
  </si>
  <si>
    <t>RK Range</t>
  </si>
  <si>
    <t>16 mm medium rigid conduit DX 25 316</t>
  </si>
  <si>
    <t>Mtr.</t>
  </si>
  <si>
    <t>20 mm medium rigid conduit DX 25 320</t>
  </si>
  <si>
    <t>25 mm medium rigid conduit DX 25 325</t>
  </si>
  <si>
    <t>32 mm medium rigid conduit DX 25 332</t>
  </si>
  <si>
    <t>40 mm medium rigid conduit DX 25 340</t>
  </si>
  <si>
    <t>50 mm medium rigid conduit DX 25 350</t>
  </si>
  <si>
    <t>63 mm medium rigid conduit DX 25 363</t>
  </si>
  <si>
    <t>16 mm heavy rigid conduit DX 25 716</t>
  </si>
  <si>
    <t>20 mm heavy rigid conduit DX 25 720</t>
  </si>
  <si>
    <t>25 mm heavy rigid conduit DX 25 725</t>
  </si>
  <si>
    <t>32 mm heavy rigid conduit DX 25 732</t>
  </si>
  <si>
    <t>40 mm heavy rigid conduit DX 25 740</t>
  </si>
  <si>
    <t>50 mm heavy rigid conduit DX 25 750</t>
  </si>
  <si>
    <t>63 mm heavy rigid conduit DX 25 763</t>
  </si>
  <si>
    <t>16 mm polymer cable gland GW 52 043 with fixing nut and screws</t>
  </si>
  <si>
    <t>20 mm polymer cable gland GW 52 044 with fixing nut and screws</t>
  </si>
  <si>
    <t>25 mm polymer cable gland GW 52 045 with fixing nut and screws</t>
  </si>
  <si>
    <t>32 mm polymer cable gland GW 52 046 with fixing nut and screws</t>
  </si>
  <si>
    <t>40 mm polymer cable gland GW 52 047 with fixing nut and screws</t>
  </si>
  <si>
    <t>50 mm polymer cable gland GW 52 048 with fixing nut and screws</t>
  </si>
  <si>
    <t>63 mm polymer cable gland GW 52 049 with fixing nut and screws</t>
  </si>
  <si>
    <t>16 mm shockproof polymer saddle collar clip GW 50 605</t>
  </si>
  <si>
    <t>20 mm shockproof polymer saddle collar clip GW 50 606</t>
  </si>
  <si>
    <t>25 mm shockproof polymer saddle collar clip GW 50 607</t>
  </si>
  <si>
    <t>32 mm shockproof polymer saddle collar clip GW 50 608</t>
  </si>
  <si>
    <t>40 mm shockproof polymer saddle collar clip GW 50 630</t>
  </si>
  <si>
    <t>50 mm shockproof polymer saddle collar clip GW 50 631</t>
  </si>
  <si>
    <t>16 mm conduit coupler DX 40 016</t>
  </si>
  <si>
    <t>20 mm conduit coupler DX 40 020</t>
  </si>
  <si>
    <t>25 mm conduit coupler DX 40 025</t>
  </si>
  <si>
    <t>32 mm conduit coupler DX 40 032</t>
  </si>
  <si>
    <t>40 mm conduit coupler DX 40 040</t>
  </si>
  <si>
    <t>50 mm conduit coupler DX 40 050</t>
  </si>
  <si>
    <t>63 mm conduit coupler DX 40 063</t>
  </si>
  <si>
    <t>16 mm tight bend DX 40 116</t>
  </si>
  <si>
    <t>20 mm tight bend DX 40 120</t>
  </si>
  <si>
    <t>25 mm tight bend DX 40 125</t>
  </si>
  <si>
    <t>32 mm tight bend DX 40 132</t>
  </si>
  <si>
    <t>40 mm tight bend DX 40 140</t>
  </si>
  <si>
    <t>50 mm tight bend DX 40 150</t>
  </si>
  <si>
    <t>63 mm tight bend DX 40 163</t>
  </si>
  <si>
    <t>4 way junction box DX 45 004</t>
  </si>
  <si>
    <t>7 way junction box DX 45 007</t>
  </si>
  <si>
    <t>10 way junction box DX 45 010</t>
  </si>
  <si>
    <t>Closing cap for junction box DX 47 000</t>
  </si>
  <si>
    <t>16 mm inspectionable  T bend DX 40216</t>
  </si>
  <si>
    <t>20 mm inspectionable  T bend DX 40220</t>
  </si>
  <si>
    <t>25 mm inspectionable  T bend DX 40225</t>
  </si>
  <si>
    <t>32 mm inspectionable  T bend DX 40232</t>
  </si>
  <si>
    <t>16 mm inspectionable bend DX 40 316</t>
  </si>
  <si>
    <t>20 mm inspectionable bend DX 40 320</t>
  </si>
  <si>
    <t>25 mm inspectionable bend DX 40 325</t>
  </si>
  <si>
    <t>32 mm inspectionable bend DX 40 332</t>
  </si>
  <si>
    <r>
      <t xml:space="preserve">GEWISS/BEC Cable Tray with Cover and Accessories </t>
    </r>
    <r>
      <rPr>
        <sz val="11"/>
        <rFont val="Arial"/>
        <family val="2"/>
      </rPr>
      <t>BRN Range</t>
    </r>
  </si>
  <si>
    <t xml:space="preserve">65X35 mm2 hot deep galvanised steel cable tray MV 40 100  </t>
  </si>
  <si>
    <t>R. Ft.</t>
  </si>
  <si>
    <t xml:space="preserve">95X35 mm2 hot deep galvanised steel cable tray MV 40 101 </t>
  </si>
  <si>
    <t xml:space="preserve">125X35 mm2 hot deep galvanised steel cable tray MV 40 102 </t>
  </si>
  <si>
    <t xml:space="preserve">155X35 mm2 hot deep galvanised steel cable tray MV 40 103 </t>
  </si>
  <si>
    <t xml:space="preserve">185X35 mm2 hot deep galvanised steel cable tray MV 40 104 </t>
  </si>
  <si>
    <t xml:space="preserve">215X35 mm2 hot deep galvanised steel cable tray MV 40 105 </t>
  </si>
  <si>
    <t xml:space="preserve">245X35 mm2 hot deep galvanised steel cable tray MV 40 106 </t>
  </si>
  <si>
    <t xml:space="preserve">305X35 mm2 hot deep galvanised steel cable tray MV 40 108 </t>
  </si>
  <si>
    <t xml:space="preserve">365X35 mm2 hot deep galvanised steel cable tray MV 40 110 </t>
  </si>
  <si>
    <t xml:space="preserve">395X35 mm2 hot deep galvanised steel cable tray MV 40 111 </t>
  </si>
  <si>
    <t xml:space="preserve">65X50 mm2 hot deep galvanised steel cable tray MV 40 120 </t>
  </si>
  <si>
    <t xml:space="preserve">95X50 mm2 hot deep galvanised steel cable tray MV 40 121 </t>
  </si>
  <si>
    <t xml:space="preserve">125X50 mm2 hot deep galvanised steel cable tray MV 40 122 </t>
  </si>
  <si>
    <t xml:space="preserve">155X50 mm2 hot deep galvanised steel cable tray MV 40 123  </t>
  </si>
  <si>
    <t xml:space="preserve">185X50 mm2 hot deep galvanised steel cable tray MV 40 124 </t>
  </si>
  <si>
    <t xml:space="preserve">215X50 mm2 hot deep galvanised steel cable tray MV 40 125 </t>
  </si>
  <si>
    <t xml:space="preserve">245X50 mm2 hot deep galvanised steel cable tray MV 40 126 </t>
  </si>
  <si>
    <t xml:space="preserve">305X50 mm2 hot deep galvanised steel cable tray MV 40 128 </t>
  </si>
  <si>
    <t xml:space="preserve">365X50 mm2 hot deep galvanised steel cable tray MV 40 130 </t>
  </si>
  <si>
    <t xml:space="preserve">395X50 mm2 hot deep galvanised steel cable tray MV 40 131 </t>
  </si>
  <si>
    <t xml:space="preserve">515X50 mm2 hot deep galvanised steel cable tray MV 40 135 </t>
  </si>
  <si>
    <t xml:space="preserve">95X65 mm2 hot deep galvanised steel cable tray MV 40 141 </t>
  </si>
  <si>
    <t xml:space="preserve">215X65 mm2 hot deep galvanised steel cable tray MV 40 145 </t>
  </si>
  <si>
    <t xml:space="preserve">305X65 mm2 hot deep galvanised steel cable tray MV 40 148 </t>
  </si>
  <si>
    <t xml:space="preserve">395X65 mm2 hot deep galvanised steel cable tray MV 40 151 </t>
  </si>
  <si>
    <t xml:space="preserve">515X65 mm2 hot deep galvanised steel cable tray MV 40 155 </t>
  </si>
  <si>
    <t xml:space="preserve">605X65 mm2 hot deep galvanised steel cable tray MV 40 157  </t>
  </si>
  <si>
    <t xml:space="preserve">125X80 mm2 hot deep galvanised steel cable tray MV 40 162 </t>
  </si>
  <si>
    <t xml:space="preserve">215X80 mm2 hot deep galvanised steel cable tray MV 40 165 </t>
  </si>
  <si>
    <t xml:space="preserve">305X80 mm2 hot deep galvanised steel cable tray MV 40 168 </t>
  </si>
  <si>
    <t xml:space="preserve">395X80 mm2 hot deep galvanised steel cable tray MV 40 171 </t>
  </si>
  <si>
    <t xml:space="preserve">515X80 mm2 hot deep galvanised steel cable tray MV 40 175 </t>
  </si>
  <si>
    <t>Intrusion Detection System Make Honeywell or equavalent</t>
  </si>
  <si>
    <t xml:space="preserve">Main Controller </t>
  </si>
  <si>
    <t>CONTROL,FIRE/BURG COMMERCIAL VISTA-128FBP</t>
  </si>
  <si>
    <t>Smoke &amp; Heat Detector</t>
  </si>
  <si>
    <t>Wireless Smoke and Head Detector</t>
  </si>
  <si>
    <t>Door Contact</t>
  </si>
  <si>
    <t xml:space="preserve">Wireless Door Contact with transmitter </t>
  </si>
  <si>
    <t xml:space="preserve">Motion Detector </t>
  </si>
  <si>
    <t>Wireless Passive Infrared, Pet Immune Motion Detector</t>
  </si>
  <si>
    <t>Panic Switch</t>
  </si>
  <si>
    <t>Wireless Panic Transmitter</t>
  </si>
  <si>
    <t xml:space="preserve">Key </t>
  </si>
  <si>
    <t>Wireless Key to Arm and Disarm the System</t>
  </si>
  <si>
    <t>Window Contact</t>
  </si>
  <si>
    <t>Wired door Contact with transmitter slim</t>
  </si>
  <si>
    <t>Earth Quake Detector( JDS Inc, USA)</t>
  </si>
  <si>
    <t>Quake Alarm</t>
  </si>
  <si>
    <t>Automatic Motor Operator for water  motor</t>
  </si>
  <si>
    <t xml:space="preserve">Upto 1/2 HP single phase motor </t>
  </si>
  <si>
    <t xml:space="preserve">Upto 1 HP single phase motor </t>
  </si>
  <si>
    <t xml:space="preserve">Upto 5 HP three  phase motor  </t>
  </si>
  <si>
    <t xml:space="preserve">     CCTV System </t>
  </si>
  <si>
    <r>
      <t xml:space="preserve">Out door high speed Dome Integrated CAMERA </t>
    </r>
    <r>
      <rPr>
        <sz val="10"/>
        <rFont val="Arial"/>
        <family val="2"/>
      </rPr>
      <t>Multi Protocal ,480 TVL,128 preset points , automatic surveillance,360 degrees horizontal rotation , AC 240V power supply , integrated heating system , highest angle speed 360 degree/ sec ,weather resistance, water resistance, robust type.</t>
    </r>
  </si>
  <si>
    <t>CANON Integrated camera chip, normal colour, 23 times optical Zoom, 10 times digital zoom</t>
  </si>
  <si>
    <t>CANON Integrated camera chip, day &amp; night, 23 times optical Zoom, 10 times digital zoom</t>
  </si>
  <si>
    <t>Indoor high speed Dome Integrated CAMERA</t>
  </si>
  <si>
    <r>
      <t>VISTA   Box camera</t>
    </r>
    <r>
      <rPr>
        <sz val="10"/>
        <rFont val="Arial"/>
        <family val="2"/>
      </rPr>
      <t xml:space="preserve"> with adoptor, IR view distance 25mm Mirror shutter;with mirror image switchable,white balance; auto,Horizontal  resolution ; 480 TV line , system signal; NTSC/PALBlacklight compression :ON/OFF(Switchable) , AGC; ON/OFF</t>
    </r>
  </si>
  <si>
    <t>7" Sphirical Shilded  with bracket included chip excluded Camera</t>
  </si>
  <si>
    <r>
      <t xml:space="preserve"> i)  8 Channel DVR </t>
    </r>
    <r>
      <rPr>
        <sz val="10"/>
        <rFont val="Arial"/>
        <family val="2"/>
      </rPr>
      <t xml:space="preserve">MJPEG Compression Type 8 Channel ionput 2 Channel output  USB2.0Interface , Hard Disc &gt; 200G, Multi-Record ,Motion Detector  Function , Remote Control </t>
    </r>
  </si>
  <si>
    <t>ii) 16 Channel Alarm input , 16 Channel Record 8 channel Alarm output , Internate Explore, MPG-4 Record</t>
  </si>
  <si>
    <t>17" LCD Monitor SAMSUNG or Korean Eqv.</t>
  </si>
  <si>
    <t xml:space="preserve"> Electrical  Equipments </t>
  </si>
  <si>
    <t>Earthing Materials (ISI or other International Standard)</t>
  </si>
  <si>
    <t xml:space="preserve">6 mm thick 600mmm× 600 mm G.I. Plate </t>
  </si>
  <si>
    <t xml:space="preserve">Funneling Mechanisn with cover (mild steel) </t>
  </si>
  <si>
    <t xml:space="preserve">3.2 mm thick 600mmm× 600 mm Copper Plate </t>
  </si>
  <si>
    <t>Copper wire (10 SWG)</t>
  </si>
  <si>
    <t>Service wire (Al)</t>
  </si>
  <si>
    <r>
      <t>2.5 mm</t>
    </r>
    <r>
      <rPr>
        <vertAlign val="superscript"/>
        <sz val="11"/>
        <rFont val="Times New Roman"/>
        <family val="1"/>
      </rPr>
      <t xml:space="preserve">2  </t>
    </r>
  </si>
  <si>
    <r>
      <t>4.0 mm</t>
    </r>
    <r>
      <rPr>
        <vertAlign val="superscript"/>
        <sz val="11"/>
        <rFont val="Times New Roman"/>
        <family val="1"/>
      </rPr>
      <t>2</t>
    </r>
  </si>
  <si>
    <r>
      <t>6.0 mm</t>
    </r>
    <r>
      <rPr>
        <vertAlign val="superscript"/>
        <sz val="11"/>
        <rFont val="Times New Roman"/>
        <family val="1"/>
      </rPr>
      <t>2</t>
    </r>
  </si>
  <si>
    <r>
      <t>Lightening Arrestor</t>
    </r>
    <r>
      <rPr>
        <sz val="11"/>
        <rFont val="Times New Roman"/>
        <family val="1"/>
      </rPr>
      <t xml:space="preserve"> for 3 Phase .</t>
    </r>
  </si>
  <si>
    <t>0.5 KV</t>
  </si>
  <si>
    <t>11 KV</t>
  </si>
  <si>
    <t xml:space="preserve">Cross Arms V Channel. </t>
  </si>
  <si>
    <r>
      <t>Stay set</t>
    </r>
    <r>
      <rPr>
        <sz val="11"/>
        <rFont val="Times New Roman"/>
        <family val="1"/>
      </rPr>
      <t xml:space="preserve"> with accessories.</t>
    </r>
  </si>
  <si>
    <t xml:space="preserve">GI wire </t>
  </si>
  <si>
    <t xml:space="preserve">GI Plate </t>
  </si>
  <si>
    <t>Gay Insulator.</t>
  </si>
  <si>
    <t>Elbow</t>
  </si>
  <si>
    <t>Rod , Nut</t>
  </si>
  <si>
    <t>Grip</t>
  </si>
  <si>
    <r>
      <t>Overhead Insulators</t>
    </r>
    <r>
      <rPr>
        <sz val="11"/>
        <rFont val="Times New Roman"/>
        <family val="1"/>
      </rPr>
      <t xml:space="preserve"> (0.4KV)</t>
    </r>
  </si>
  <si>
    <t>Sackle Insulator</t>
  </si>
  <si>
    <t xml:space="preserve">D-Iron </t>
  </si>
  <si>
    <t>Nut Bolt (3" with 8 mm Ø)</t>
  </si>
  <si>
    <t xml:space="preserve">Nut Bolt (6" with 8 mm Ø) to clamp on Poles </t>
  </si>
  <si>
    <r>
      <t xml:space="preserve">Overhead Insulators </t>
    </r>
    <r>
      <rPr>
        <sz val="10"/>
        <rFont val="Times New Roman"/>
        <family val="1"/>
      </rPr>
      <t xml:space="preserve">with fixing accessories </t>
    </r>
    <r>
      <rPr>
        <sz val="9"/>
        <rFont val="Times New Roman"/>
        <family val="1"/>
      </rPr>
      <t>(11KV)</t>
    </r>
  </si>
  <si>
    <t>Pin Insulator</t>
  </si>
  <si>
    <t>Disc Insulator</t>
  </si>
  <si>
    <r>
      <t xml:space="preserve">Sqarrel </t>
    </r>
    <r>
      <rPr>
        <b/>
        <sz val="11"/>
        <rFont val="Times New Roman"/>
        <family val="1"/>
      </rPr>
      <t xml:space="preserve">ACSR conductor </t>
    </r>
    <r>
      <rPr>
        <sz val="11"/>
        <rFont val="Times New Roman"/>
        <family val="1"/>
      </rPr>
      <t>20mm</t>
    </r>
    <r>
      <rPr>
        <vertAlign val="superscript"/>
        <sz val="11"/>
        <rFont val="Times New Roman"/>
        <family val="1"/>
      </rPr>
      <t xml:space="preserve">2  </t>
    </r>
  </si>
  <si>
    <r>
      <t>weasel ACSR conductor 30 mm</t>
    </r>
    <r>
      <rPr>
        <vertAlign val="superscript"/>
        <sz val="11"/>
        <rFont val="Times New Roman"/>
        <family val="1"/>
      </rPr>
      <t>2</t>
    </r>
    <r>
      <rPr>
        <sz val="11"/>
        <rFont val="Times New Roman"/>
        <family val="1"/>
      </rPr>
      <t xml:space="preserve"> </t>
    </r>
  </si>
  <si>
    <r>
      <t>Rabbit ACSR conductor 50 mm</t>
    </r>
    <r>
      <rPr>
        <vertAlign val="superscript"/>
        <sz val="11"/>
        <rFont val="Times New Roman"/>
        <family val="1"/>
      </rPr>
      <t xml:space="preserve">2 </t>
    </r>
  </si>
  <si>
    <r>
      <t>Dog ACSR conductor  100 mm</t>
    </r>
    <r>
      <rPr>
        <vertAlign val="superscript"/>
        <sz val="11"/>
        <rFont val="Times New Roman"/>
        <family val="1"/>
      </rPr>
      <t xml:space="preserve">2 </t>
    </r>
  </si>
  <si>
    <t>Supply of aluminium ABC cable</t>
  </si>
  <si>
    <t>25mm square 4 core ABC cable</t>
  </si>
  <si>
    <t>50 mm square 4 core ABC cable</t>
  </si>
  <si>
    <t>95 mm square 4 core ABC cable</t>
  </si>
  <si>
    <r>
      <t xml:space="preserve">Alternator </t>
    </r>
    <r>
      <rPr>
        <sz val="10"/>
        <rFont val="Times New Roman"/>
        <family val="1"/>
      </rPr>
      <t xml:space="preserve"> 3 Phase Brush less  with compounded Excitation.  (KEL) </t>
    </r>
  </si>
  <si>
    <t>AMF with ATS palel for DG  Ankur metal or Equivalent</t>
  </si>
  <si>
    <t>5KVA  AMF with ATS palel</t>
  </si>
  <si>
    <t>7.5KVA AMF with ATS palel</t>
  </si>
  <si>
    <t xml:space="preserve">10KVA AMF with ATS palel </t>
  </si>
  <si>
    <t>15KVA AMF with ATS palel</t>
  </si>
  <si>
    <t>20KVA AMF with ATS palel</t>
  </si>
  <si>
    <t>25KVA AMF with ATS palel</t>
  </si>
  <si>
    <t>30KVA AMF with ATS palel</t>
  </si>
  <si>
    <t>Solar system\Backup  Power</t>
  </si>
  <si>
    <t>Pure sine wave inverter</t>
  </si>
  <si>
    <t xml:space="preserve">675 VA inverter </t>
  </si>
  <si>
    <t xml:space="preserve">875 VA inverter </t>
  </si>
  <si>
    <t xml:space="preserve">1500 VA inverter </t>
  </si>
  <si>
    <t xml:space="preserve">3 KVA inverter </t>
  </si>
  <si>
    <t>Exide Battery</t>
  </si>
  <si>
    <t>tubular inverter Battery</t>
  </si>
  <si>
    <t>80 AH inverter  Battery</t>
  </si>
  <si>
    <t>100 AH inverter  Battery</t>
  </si>
  <si>
    <t>150 AH inverter  Battery</t>
  </si>
  <si>
    <t>200 AH inverter  Battery</t>
  </si>
  <si>
    <t>75  AH tubular  inverter  Battery</t>
  </si>
  <si>
    <t>100  AH tubular  inverter  Battery</t>
  </si>
  <si>
    <t>150  AH tubular  inverter  Battery</t>
  </si>
  <si>
    <t>200  AH tubular  inverter  Battery</t>
  </si>
  <si>
    <t>Solar Panel</t>
  </si>
  <si>
    <t>watt</t>
  </si>
  <si>
    <t>Angel Eyes solar street light absorb energy</t>
  </si>
  <si>
    <t>AST 1205 (12 W pv 05w led, 12.8v 5.2 Ah motion sensor)</t>
  </si>
  <si>
    <t>AST 1805 (18 W pv 05w led, 12.8v 7.8 Ah motion sensor)</t>
  </si>
  <si>
    <t>AST 2505 (25 W pv 05w led, 12.8v 7.8 Ah motion sensor)</t>
  </si>
  <si>
    <t>AST 3612 (36 W pv 012w led, 12.8v 13 Ah motion sensor)</t>
  </si>
  <si>
    <t>AE 2S18B8 (AE 2 off - grid power system, pv 18w 12.8v 7.8 Ah motion Sensor  )</t>
  </si>
  <si>
    <t>AE 2S25B10 (AE 2 off - grid power system, pv 25w 12.8v 10.4 Ah motion Sensor  )</t>
  </si>
  <si>
    <t>AE 2S36B13 (AE 2 off - grid power system, pv 36w 12.8v 13 Ah motion Sensor  )</t>
  </si>
  <si>
    <t xml:space="preserve">  MCB/ISOLATOR ORIENT or equivalent</t>
  </si>
  <si>
    <t>B CURVE MCB SP 6A-32A</t>
  </si>
  <si>
    <t>pole</t>
  </si>
  <si>
    <t>B CURVE MCB SP 40A</t>
  </si>
  <si>
    <t>B CURVE MCB SP 50A-63A</t>
  </si>
  <si>
    <t>C CURVE MCB SP 0.5-4A</t>
  </si>
  <si>
    <t>C CURVE MCB SP 6-32A</t>
  </si>
  <si>
    <t>C CURVE MCB SP 40A</t>
  </si>
  <si>
    <t>C CURVE MCB SP 50-63A</t>
  </si>
  <si>
    <t>C CURVE MCB SPN 0.5-4A</t>
  </si>
  <si>
    <t>C CURVE MCB SPN 6-32A</t>
  </si>
  <si>
    <t>C CURVE MCB SPN 40A</t>
  </si>
  <si>
    <t>C CURVE MCB SPN 50-63A</t>
  </si>
  <si>
    <t>C CURVE MCB DP 0.5-4A</t>
  </si>
  <si>
    <t>C CURVE MCB DP 6-32A</t>
  </si>
  <si>
    <t>C CURVE MCB DP 40A</t>
  </si>
  <si>
    <t>C CURVE MCB DP 50-63A</t>
  </si>
  <si>
    <t>C CURVE MCB  TP 0.5-4A</t>
  </si>
  <si>
    <t>C CURVE MCB TP 6-32A</t>
  </si>
  <si>
    <t>C CURVE MCB TP 40A</t>
  </si>
  <si>
    <t>C CURVE MCB TP 50-63A</t>
  </si>
  <si>
    <t>C CURVE MCB TPN 0.5-4A</t>
  </si>
  <si>
    <t>C CURVE MCB TPN 6-32A</t>
  </si>
  <si>
    <t>C CURVE MCB TPN 40A</t>
  </si>
  <si>
    <t>C CURVE MCB TPN 50-63A</t>
  </si>
  <si>
    <t>C CURVE MCB FP 0.5-4A</t>
  </si>
  <si>
    <t>C CURVE MCB  FP 6-32A</t>
  </si>
  <si>
    <t>C CURVE MCB  FP 40A</t>
  </si>
  <si>
    <t>C CURVE MCB  FP 50-63A</t>
  </si>
  <si>
    <t>ISOLATOR DP 40A</t>
  </si>
  <si>
    <t>ISOLATOR DP 63A</t>
  </si>
  <si>
    <t>ISOLATOR DP 80-100A</t>
  </si>
  <si>
    <t>ISOLATOR DP 125A</t>
  </si>
  <si>
    <t>ISOLATOR FP 40A</t>
  </si>
  <si>
    <t>ISOLATOR FP 63A</t>
  </si>
  <si>
    <t>ISOLATOR FP 80-100A</t>
  </si>
  <si>
    <t>ISOLATOR FP 125A</t>
  </si>
  <si>
    <t>RCCB DP 25A 30mA</t>
  </si>
  <si>
    <t>RCCB DP 40A 30mA</t>
  </si>
  <si>
    <t>RCCB DP 63A 30mA</t>
  </si>
  <si>
    <t>RCCB DP 25A 100mA</t>
  </si>
  <si>
    <t>RCCB DP 40A 100mA</t>
  </si>
  <si>
    <t>RCCB DP 63A 100mA</t>
  </si>
  <si>
    <t>RCCB DP 25A 300mA</t>
  </si>
  <si>
    <t>RCCB DP 40A 300mA</t>
  </si>
  <si>
    <t>RCCB DP 63A 300mA</t>
  </si>
  <si>
    <t>RCCB FP 25A 30mA</t>
  </si>
  <si>
    <t>RCCB FP 40A 30mA</t>
  </si>
  <si>
    <t>RCCB FP 63A 30mA</t>
  </si>
  <si>
    <t>RCCB FP 25A 100mA</t>
  </si>
  <si>
    <t>RCCB FP 40A 100mA</t>
  </si>
  <si>
    <t>RCCB FP 63A 100mA</t>
  </si>
  <si>
    <t>RCCB FP 25A 300mA</t>
  </si>
  <si>
    <t>RCCB FP 40A 300mA</t>
  </si>
  <si>
    <t>RCCB FP 63A 300mA</t>
  </si>
  <si>
    <t>Solar  component</t>
  </si>
  <si>
    <t xml:space="preserve">Solar PV Module </t>
  </si>
  <si>
    <t xml:space="preserve">Per watt </t>
  </si>
  <si>
    <t>Solar Tubular  Battery ( 200Ah@c20,12v)</t>
  </si>
  <si>
    <t xml:space="preserve">Nos </t>
  </si>
  <si>
    <t>Solar Tubular  Battery ( 150 Ah@c20,12v)</t>
  </si>
  <si>
    <t>Solar Tubular  Battery ( 100 Ah@c20,12v)</t>
  </si>
  <si>
    <t>Solar Gel  Battery ( 100 Ah@c20,12v)</t>
  </si>
  <si>
    <t>Solar Gel  Battery ( 75 Ah@c20,12v)</t>
  </si>
  <si>
    <t>Solar Gel  Battery ( 40 Ah@c20,12v)</t>
  </si>
  <si>
    <t>Charge controller  (60Ah/24V)</t>
  </si>
  <si>
    <t>Charge controller  45Ah/12-24-48 V</t>
  </si>
  <si>
    <t>Charge controller 10a/12-24 V</t>
  </si>
  <si>
    <t>Charge controller 20a/12-24 V</t>
  </si>
  <si>
    <t>Solar dusk to down controller 20A/12Vwith driver curcit</t>
  </si>
  <si>
    <t xml:space="preserve">Solar street light 20W/10W- 12V DC with autodimming system </t>
  </si>
  <si>
    <t xml:space="preserve">Solar street light 40W/20W- 12V DC with autodimming system </t>
  </si>
  <si>
    <t xml:space="preserve">Ms pole 6 m high with rustproof enamel paint dimension 4" for buttom 3 m 3" for top 3 m </t>
  </si>
  <si>
    <t xml:space="preserve">Ms pole 9 m high with rustproof enamel paint dimension 4" for buttom  m 6" for top 3 m </t>
  </si>
  <si>
    <t xml:space="preserve">40 watt solar street light </t>
  </si>
  <si>
    <t xml:space="preserve">20 watt solar street light </t>
  </si>
  <si>
    <t xml:space="preserve">12  watt solar street light </t>
  </si>
  <si>
    <t xml:space="preserve">Pure sine wave inverter 250 VA /12 V </t>
  </si>
  <si>
    <t xml:space="preserve">Pure sine wave inverter 400 VA /12 V </t>
  </si>
  <si>
    <t xml:space="preserve">pure sine wave inverter 1400 VA </t>
  </si>
  <si>
    <t xml:space="preserve">Ms light Arms </t>
  </si>
  <si>
    <t xml:space="preserve">SPV mountaining frame </t>
  </si>
  <si>
    <t xml:space="preserve">Battery box </t>
  </si>
  <si>
    <t xml:space="preserve">Battery stand </t>
  </si>
  <si>
    <t xml:space="preserve">        &gt;ldsx?sf] Hofnf b/ lgwf{/0f ug]{ ;DaGwdf ljleGg ;/f]sf/jfnf -&gt;lds ;+u7gx?, lgdf{0f Joj;foL ;+3, pBf]u jfl0fHo ;+3, ljsf; lgdf{0fsf lqmofsnfk ug]{ ;/sf/L sfof{nox?_ kIfx? ;Fusf] k/fdz{, g]kfn /fi6« a}+saf6 k|sflzt Hofnfb/ ;"rf+s tyf pkef]Qmf d"No ;"rf+s, xfnsf] ahf/ d'No / &gt;ldsx?sf] pknAwtfnfO{ ;d]t cfwf/ dfGbf &gt;ldssf] pd]/ -!^ jif{ k'u]sf]_ / b}lgs sfd ug]{ cjlw -* 306f_ nfO{ cfwf/ cf=j=)&amp;*.&amp;( sf nflu g'jfsf]6 lhNnfe/ nfu' x'g]u/L b]xfo adf]lhd &gt;ldsx?sf] Hofnfb/ lgwf{/0f ug]{ lg0f{o ul/of] . </t>
  </si>
  <si>
    <t>cf=j= )&amp;*÷)&amp;(</t>
  </si>
  <si>
    <t xml:space="preserve">          o; lhNnfdf :yfgLo :t/df pknJw x'g] 9'jfgLsf] ljleGg &gt;f]t ;fwgnfO{ cfwf/ dfgL cf=j=@)&amp;*÷&amp;( sf nflu lgDg cg';f/ 9'jfgLsf] b/ lgwf{/0f ug]{ lg0f{o ul/of] .</t>
  </si>
  <si>
    <r>
      <t xml:space="preserve">lg0f{o g+=$ M </t>
    </r>
    <r>
      <rPr>
        <sz val="14"/>
        <rFont val="Preeti"/>
      </rPr>
      <t>;/sf/L sfof{nodf cfjZos x'g] jfof]–O{lGhlgol/Ë Pj+ cGo dfn;fdfg ;DalGw cf=j=)&amp;*÷)&amp;( sf] nflu tkl;n cg';f/sf] b//]6 sfod ug]{ lg0f{o ul/of] .</t>
    </r>
  </si>
  <si>
    <t xml:space="preserve">  cfly{s jif{ )&amp;*÷)&amp;( df g'jfsf]6 lhNnf leq ul/g] ;fj{hlgs lgdf{0f sfo{sf] nflu cfjZos kg]{ ljleGg lsl;dsf lgdf{0f ;fdfu|Lx? - l;len sfo{ ÷:oflg6/L sfo{ / O{n]lS6«s sfo{ _ sf] b//]6 lgDg cg';f/ sfod ug]{ lg0f{o ul/of] . </t>
  </si>
  <si>
    <r>
      <t xml:space="preserve">ljleGg ;fOhsf vf]nfsf] </t>
    </r>
    <r>
      <rPr>
        <b/>
        <sz val="13"/>
        <rFont val="Times New Roman"/>
        <family val="1"/>
      </rPr>
      <t xml:space="preserve">Screening </t>
    </r>
    <r>
      <rPr>
        <b/>
        <sz val="13"/>
        <rFont val="Preeti"/>
      </rPr>
      <t xml:space="preserve">u/]sf] </t>
    </r>
    <r>
      <rPr>
        <b/>
        <sz val="13"/>
        <rFont val="Times New Roman"/>
        <family val="1"/>
      </rPr>
      <t>River pebbles(gravel)</t>
    </r>
  </si>
  <si>
    <r>
      <t>Ready made Premix Concrete (</t>
    </r>
    <r>
      <rPr>
        <sz val="11"/>
        <rFont val="Trebuchet MS"/>
        <family val="2"/>
      </rPr>
      <t>Supplying laying all complete work</t>
    </r>
    <r>
      <rPr>
        <b/>
        <sz val="11"/>
        <rFont val="Trebuchet MS"/>
        <family val="2"/>
      </rPr>
      <t>)</t>
    </r>
  </si>
  <si>
    <r>
      <t xml:space="preserve">d]lzgaf6 a'lgPsf, </t>
    </r>
    <r>
      <rPr>
        <b/>
        <sz val="13"/>
        <rFont val="Arial"/>
        <family val="2"/>
      </rPr>
      <t xml:space="preserve">Mechanically selvedged double Twist wire mesh </t>
    </r>
    <r>
      <rPr>
        <b/>
        <sz val="13"/>
        <rFont val="Preeti"/>
      </rPr>
      <t>sf] u]ljog jfs; tof/L</t>
    </r>
  </si>
  <si>
    <r>
      <t xml:space="preserve">s_ </t>
    </r>
    <r>
      <rPr>
        <b/>
        <sz val="11"/>
        <rFont val="Times New Roman"/>
        <family val="1"/>
      </rPr>
      <t>MBG/10x12/3.0/3.9/2.4/ZN (MBG=Maccaferi Box Gabion)</t>
    </r>
  </si>
  <si>
    <r>
      <t xml:space="preserve">v_ </t>
    </r>
    <r>
      <rPr>
        <b/>
        <sz val="11"/>
        <rFont val="Times New Roman"/>
        <family val="1"/>
      </rPr>
      <t>MBG/10x12/2.7/3.4/2.2/ZN</t>
    </r>
  </si>
  <si>
    <r>
      <t xml:space="preserve">;fbf tyf /+lug h:tf kftf </t>
    </r>
    <r>
      <rPr>
        <b/>
        <sz val="13"/>
        <rFont val="Times New Roman"/>
        <family val="1"/>
      </rPr>
      <t>(Plain/Corrugated Galvanized/Colour Iron Sheet)</t>
    </r>
  </si>
  <si>
    <r>
      <t xml:space="preserve"> -s_ ;]tf] ;fbf  h:tfkftf </t>
    </r>
    <r>
      <rPr>
        <b/>
        <sz val="13"/>
        <rFont val="Times New Roman"/>
        <family val="1"/>
      </rPr>
      <t>(G P Sheet)</t>
    </r>
  </si>
  <si>
    <r>
      <t>3_ h:tf kftf sf] w'/L</t>
    </r>
    <r>
      <rPr>
        <sz val="13"/>
        <rFont val="Preeti"/>
      </rPr>
      <t xml:space="preserve"> </t>
    </r>
    <r>
      <rPr>
        <sz val="13"/>
        <rFont val="Times New Roman"/>
        <family val="1"/>
      </rPr>
      <t>(Ridge Cover) Specified  thickness are thickness of base metal.</t>
    </r>
  </si>
  <si>
    <r>
      <t>Tinted Float glass</t>
    </r>
    <r>
      <rPr>
        <sz val="13"/>
        <rFont val="Preeti"/>
      </rPr>
      <t xml:space="preserve"> </t>
    </r>
    <r>
      <rPr>
        <b/>
        <sz val="13"/>
        <rFont val="Preeti"/>
      </rPr>
      <t>aflx/ af6 gb]lvg] leqaf6 b]lvg]</t>
    </r>
  </si>
  <si>
    <r>
      <t xml:space="preserve">ljleGg /+usf] </t>
    </r>
    <r>
      <rPr>
        <b/>
        <sz val="13"/>
        <rFont val="Times New Roman"/>
        <family val="1"/>
      </rPr>
      <t xml:space="preserve">Reflector Glass      </t>
    </r>
    <r>
      <rPr>
        <b/>
        <sz val="13"/>
        <rFont val="Preeti"/>
      </rPr>
      <t xml:space="preserve"> -lzzf_</t>
    </r>
  </si>
  <si>
    <r>
      <t xml:space="preserve"> </t>
    </r>
    <r>
      <rPr>
        <sz val="11"/>
        <rFont val="Times New Roman"/>
        <family val="1"/>
      </rPr>
      <t xml:space="preserve">Note: </t>
    </r>
    <r>
      <rPr>
        <sz val="11"/>
        <rFont val="Preeti"/>
      </rPr>
      <t xml:space="preserve">$ lkm6 </t>
    </r>
    <r>
      <rPr>
        <sz val="11"/>
        <rFont val="Times New Roman"/>
        <family val="1"/>
      </rPr>
      <t xml:space="preserve">* </t>
    </r>
    <r>
      <rPr>
        <sz val="11"/>
        <rFont val="Preeti"/>
      </rPr>
      <t>* lkm6 eGbf a9L ;fOhsf] l;;f ePdf %) Ü yk /sd nfUg] 5 .</t>
    </r>
  </si>
  <si>
    <r>
      <t xml:space="preserve">:6Ln /]]nL8= </t>
    </r>
    <r>
      <rPr>
        <sz val="13"/>
        <rFont val="Times New Roman"/>
        <family val="1"/>
      </rPr>
      <t xml:space="preserve">steel Raling </t>
    </r>
    <r>
      <rPr>
        <sz val="13"/>
        <rFont val="Preeti"/>
      </rPr>
      <t xml:space="preserve">sf] af/ nufpg] sfo{-@ OGr kfO{ksf] </t>
    </r>
    <r>
      <rPr>
        <sz val="13"/>
        <rFont val="Times New Roman"/>
        <family val="1"/>
      </rPr>
      <t xml:space="preserve">vertical post &amp; Hand rail </t>
    </r>
    <r>
      <rPr>
        <sz val="13"/>
        <rFont val="Preeti"/>
      </rPr>
      <t xml:space="preserve">tyf ! OGr Jof;sf] tLg tx </t>
    </r>
    <r>
      <rPr>
        <sz val="13"/>
        <rFont val="Times New Roman"/>
        <family val="1"/>
      </rPr>
      <t xml:space="preserve">Horizontal pipe </t>
    </r>
    <r>
      <rPr>
        <sz val="13"/>
        <rFont val="Preeti"/>
      </rPr>
      <t>_</t>
    </r>
  </si>
  <si>
    <r>
      <t xml:space="preserve"> dfa{n -</t>
    </r>
    <r>
      <rPr>
        <b/>
        <sz val="14"/>
        <rFont val="Times New Roman"/>
        <family val="1"/>
      </rPr>
      <t>Marble)</t>
    </r>
  </si>
  <si>
    <r>
      <rPr>
        <b/>
        <sz val="12"/>
        <rFont val="Times New Roman"/>
        <family val="1"/>
      </rPr>
      <t>Plaster of Parish (POP)</t>
    </r>
    <r>
      <rPr>
        <b/>
        <sz val="14"/>
        <rFont val="Times New Roman"/>
        <family val="1"/>
      </rPr>
      <t xml:space="preserve"> </t>
    </r>
    <r>
      <rPr>
        <sz val="12"/>
        <rFont val="Times New Roman"/>
        <family val="1"/>
      </rPr>
      <t>cornice and molding making die, casting of cornice as per design and drawing including fixing in position using steel screws on resin glue finishing all complete.</t>
    </r>
  </si>
  <si>
    <r>
      <t>Supply and erection of  different mm th. cement base prefabricated Shera, thai gypsum,everst solid wall panel non asbestos including 1.1 mm thick GI chennel (50*25*20) mm with necessary accessories and fittings charge in</t>
    </r>
    <r>
      <rPr>
        <b/>
        <sz val="14"/>
        <rFont val="Trebuchet MS"/>
        <family val="2"/>
      </rPr>
      <t xml:space="preserve"> </t>
    </r>
    <r>
      <rPr>
        <b/>
        <sz val="12"/>
        <rFont val="Trebuchet MS"/>
        <family val="2"/>
      </rPr>
      <t>partation wall</t>
    </r>
    <r>
      <rPr>
        <sz val="11"/>
        <rFont val="Trebuchet MS"/>
        <family val="2"/>
      </rPr>
      <t xml:space="preserve"> all complete</t>
    </r>
  </si>
  <si>
    <r>
      <rPr>
        <b/>
        <sz val="12"/>
        <rFont val="Times New Roman"/>
        <family val="1"/>
      </rPr>
      <t>Sheet pilling work</t>
    </r>
    <r>
      <rPr>
        <sz val="14"/>
        <rFont val="Times New Roman"/>
        <family val="1"/>
      </rPr>
      <t xml:space="preserve"> :</t>
    </r>
    <r>
      <rPr>
        <sz val="12"/>
        <rFont val="Times New Roman"/>
        <family val="1"/>
      </rPr>
      <t xml:space="preserve">                          Providing, preparing and installing of </t>
    </r>
    <r>
      <rPr>
        <b/>
        <sz val="12"/>
        <rFont val="Times New Roman"/>
        <family val="1"/>
      </rPr>
      <t>piling of ms pipe</t>
    </r>
    <r>
      <rPr>
        <sz val="12"/>
        <rFont val="Times New Roman"/>
        <family val="1"/>
      </rPr>
      <t xml:space="preserve"> and sheets false work including necessary supports and removing after completion for foundation ,basement and shear wall</t>
    </r>
  </si>
  <si>
    <r>
      <t>C.P.</t>
    </r>
    <r>
      <rPr>
        <b/>
        <sz val="13"/>
        <rFont val="Preeti"/>
      </rPr>
      <t xml:space="preserve"> af6 lgld{t ;fdfu||Lx?</t>
    </r>
    <r>
      <rPr>
        <b/>
        <sz val="13"/>
        <rFont val="Times New Roman"/>
        <family val="1"/>
      </rPr>
      <t>( jaquar, somany, essel or equivalent)</t>
    </r>
  </si>
  <si>
    <t>Fire fighting equipment and accessories (safeguard india or equiv)</t>
  </si>
  <si>
    <r>
      <t xml:space="preserve">DWV Bend 45 Degree </t>
    </r>
    <r>
      <rPr>
        <b/>
        <sz val="10"/>
        <rFont val="Arial"/>
        <family val="2"/>
      </rPr>
      <t>110mm size</t>
    </r>
  </si>
  <si>
    <r>
      <rPr>
        <b/>
        <sz val="13"/>
        <rFont val="Preeti"/>
      </rPr>
      <t>O{gf/ vGgsf] nfuL</t>
    </r>
    <r>
      <rPr>
        <sz val="12"/>
        <rFont val="Padma Jyoti"/>
        <family val="5"/>
      </rPr>
      <t xml:space="preserve"> </t>
    </r>
    <r>
      <rPr>
        <b/>
        <sz val="12"/>
        <rFont val="Times New Roman"/>
        <family val="1"/>
      </rPr>
      <t xml:space="preserve">R.C.C. </t>
    </r>
    <r>
      <rPr>
        <b/>
        <sz val="12"/>
        <rFont val="Preeti"/>
      </rPr>
      <t>l/Ë cfk'tL{ ul/ df6f] vGg] ,cfjZos kmLN6/ ;fdfu|L /fVg] tyf h8fg  ;d]tsf] ;j} sfo{x? -@% kmL6 b]lv dfyLsf] uxL/fO ePdf  df` 9Ssg afx]s_</t>
    </r>
  </si>
  <si>
    <r>
      <t>Fluorescent Tube light (FTL)</t>
    </r>
    <r>
      <rPr>
        <sz val="10.5"/>
        <rFont val="Arial"/>
        <family val="2"/>
      </rPr>
      <t xml:space="preserve"> set including Tube,condenser,starter , lamp holder,channel/batten made with pre-phosphated &amp; powder coated CRCA steel all complete accessories pre wired upto a terminal block .  PHILIPS,WIPRO, BAJAJ, HAVELLS, OSRAM, CROMPTION, MIDEA, ORIENT, PREMIER, OHMS, LEGERO or  equivalent </t>
    </r>
  </si>
  <si>
    <r>
      <t xml:space="preserve">LUMINARIES Accessories                        </t>
    </r>
    <r>
      <rPr>
        <sz val="11"/>
        <rFont val="Arial"/>
        <family val="2"/>
      </rPr>
      <t>( PHILIPS, HIMSTAR, BAJAJ, HAVELLS, OSRAM, GE, CROMPTION, MIDEA, ORIENT, RATHI, PREMIER, WIPRO,OHMS  or ISI/CE Eqv.)</t>
    </r>
  </si>
  <si>
    <t xml:space="preserve"> 19/18     "              "                       "  </t>
  </si>
  <si>
    <t xml:space="preserve"> 19/16     "              "                       "  </t>
  </si>
  <si>
    <t>2\20     "                  "                       "</t>
  </si>
  <si>
    <t>2\22      "                  "                      "</t>
  </si>
  <si>
    <t xml:space="preserve"> 7/20     "              "                          "  </t>
  </si>
  <si>
    <r>
      <t>Panel board</t>
    </r>
    <r>
      <rPr>
        <sz val="10.5"/>
        <rFont val="Arial"/>
        <family val="2"/>
      </rPr>
      <t xml:space="preserve"> double door type with locking arrangement with 2 coat of  red oxide metal prime &amp; 3 stage quality paint before final coat of enamel paint (Three phase, Neutral link, earth link ) TPNE copper busbar including necessary accessories for internal wiring at the board .) (Rates of  MCCB / MCB &amp; measuring instrument are not included here .)  Ankur metal or Equivalent</t>
    </r>
  </si>
  <si>
    <t>;t'jf</t>
  </si>
  <si>
    <t>w'kL -3 lkm^ _</t>
  </si>
  <si>
    <t>sf&amp; s^fg, dÚ%fg, #f^u$L ;DjlGw b//]^ -k|lt Soú=lkm^_ -rfn' cf=a=2078÷079 sf] nflu_</t>
  </si>
  <si>
    <t>uf*L dfkm{t sf&amp; (ÚjfgL -k|tL Soú=lkm=_ -rfn' cf=a=2078÷079 sf] nflu_</t>
  </si>
  <si>
    <t>uf*L dfkm{t bfp/f (ÚjfgL -k|tL r§f_ -rfn' cf=a=2078÷079 sf] nflu_</t>
  </si>
  <si>
    <t>bfp/f s^fg, dÚ%fg tyf r§f lgdf{)f b//]^ -k|tL r§f_ -rfn' cf=a=2078÷079 sf] nflu_</t>
  </si>
  <si>
    <r>
      <t xml:space="preserve">ljB't k|flws/)fsf] </t>
    </r>
    <r>
      <rPr>
        <b/>
        <sz val="10"/>
        <rFont val="Times New Roman"/>
        <family val="1"/>
      </rPr>
      <t xml:space="preserve">MS Channel </t>
    </r>
    <r>
      <rPr>
        <b/>
        <sz val="10"/>
        <rFont val="FONTASY_HIMALI_TT"/>
        <family val="5"/>
      </rPr>
      <t>df Kjfn vf]Kg] -rfn' cf=a=2078÷079 sf] nflu_</t>
    </r>
  </si>
  <si>
    <t xml:space="preserve"> -v_ *… b]lv !@Ú ;Ddsf] ;fnsf7 g]kfnL</t>
  </si>
  <si>
    <t xml:space="preserve"> -u_ !@ lkm6 b]lv dflysf] ;fn sf7  g]kfnL</t>
  </si>
  <si>
    <t>HDP Pipe/ PE100PNG</t>
  </si>
  <si>
    <r>
      <t>4 Kg/cm</t>
    </r>
    <r>
      <rPr>
        <b/>
        <vertAlign val="superscript"/>
        <sz val="12"/>
        <rFont val="Times New Roman"/>
        <family val="1"/>
      </rPr>
      <t xml:space="preserve">2    </t>
    </r>
    <r>
      <rPr>
        <b/>
        <sz val="12"/>
        <rFont val="Times New Roman"/>
        <family val="1"/>
      </rPr>
      <t>Series III PN6</t>
    </r>
  </si>
  <si>
    <r>
      <t>10 Kg/cm</t>
    </r>
    <r>
      <rPr>
        <b/>
        <vertAlign val="superscript"/>
        <sz val="12"/>
        <rFont val="Times New Roman"/>
        <family val="1"/>
      </rPr>
      <t xml:space="preserve">2    </t>
    </r>
    <r>
      <rPr>
        <b/>
        <sz val="12"/>
        <rFont val="Times New Roman"/>
        <family val="1"/>
      </rPr>
      <t>Series VI  P16</t>
    </r>
  </si>
  <si>
    <r>
      <t>6 Kg/cm</t>
    </r>
    <r>
      <rPr>
        <b/>
        <vertAlign val="superscript"/>
        <sz val="12"/>
        <rFont val="Times New Roman"/>
        <family val="1"/>
      </rPr>
      <t xml:space="preserve">2    </t>
    </r>
    <r>
      <rPr>
        <b/>
        <sz val="12"/>
        <rFont val="Times New Roman"/>
        <family val="1"/>
      </rPr>
      <t>Series IV PN10</t>
    </r>
  </si>
  <si>
    <t>kmnkm'nsf] lj?jf</t>
  </si>
  <si>
    <t>cf+k</t>
  </si>
  <si>
    <t>lnlr</t>
  </si>
  <si>
    <t>s^x/</t>
  </si>
  <si>
    <t>cDaf</t>
  </si>
  <si>
    <t>cgf/</t>
  </si>
  <si>
    <t>bf+t] cf]v/ kf]lnJofu</t>
  </si>
  <si>
    <t>gf:kftL sndL</t>
  </si>
  <si>
    <t>;'g sfutL kf]lnJofu -ljh"_</t>
  </si>
  <si>
    <t>Pef]sf*f]</t>
  </si>
  <si>
    <t>;"Gtnf</t>
  </si>
  <si>
    <t xml:space="preserve"> -3_ ;fh sf7  </t>
  </si>
  <si>
    <t>sk'/   -4 lkm^ _    ‌</t>
  </si>
  <si>
    <t>sNsL af]^n a|; -4 lkm^ _</t>
  </si>
  <si>
    <t>Hofsf/)*f uf]N*df]xf]/ -4 lkm^ _</t>
  </si>
  <si>
    <t>c;f/] -4 lkm^ _</t>
  </si>
  <si>
    <t>k}o" -4 lkm^ _</t>
  </si>
  <si>
    <t>auda]n] -4 lkm^ _</t>
  </si>
  <si>
    <t>sfOof] -4 lkm^ _</t>
  </si>
  <si>
    <t>/Qm sdn -4 lkm^ _</t>
  </si>
  <si>
    <t>;dL -4 lkm^ _</t>
  </si>
  <si>
    <t>a/ -4 lkm^ _</t>
  </si>
  <si>
    <t>kLkn -4 lkm^ _</t>
  </si>
  <si>
    <t>HofdL dfkm{t sf&amp; (ÚjfgL -k|tL Soú=lkm=_</t>
  </si>
  <si>
    <r>
      <t>HofdL dfkm{t bfp/f (ÚjfgL -k|tL r§f_ -</t>
    </r>
    <r>
      <rPr>
        <b/>
        <sz val="10"/>
        <rFont val="Trebuchet MS"/>
        <family val="2"/>
      </rPr>
      <t>20*5*5</t>
    </r>
    <r>
      <rPr>
        <b/>
        <sz val="10"/>
        <rFont val="FONTASY_HIMALI_TT"/>
        <family val="5"/>
      </rPr>
      <t xml:space="preserve">_ -Soú=lkm=_ </t>
    </r>
  </si>
  <si>
    <t xml:space="preserve">lj?jf (ÚjfgL </t>
  </si>
  <si>
    <t>Square paver (30*30*4.5cm)non colour</t>
  </si>
  <si>
    <t>Square paver (30*30*4.5cm)colour</t>
  </si>
  <si>
    <t xml:space="preserve">Partition work </t>
  </si>
  <si>
    <t>Double wall Corrugated (SN8) pipes  for Sewage and Rain water( Non Pressure Pipes)</t>
  </si>
  <si>
    <t>फाइबरका निर्माण सामाग्रीहरुको विवरण</t>
  </si>
  <si>
    <t>WPC Single Toilet Hollow Door Board</t>
  </si>
  <si>
    <t xml:space="preserve"> (Size up to 14 sq. ft.) (32 mm)</t>
  </si>
  <si>
    <t>Embossing Without Film</t>
  </si>
  <si>
    <t>k|lt :Sjfo/ lkm6</t>
  </si>
  <si>
    <t>With Hot-stamping Film</t>
  </si>
  <si>
    <t xml:space="preserve">With Hot-stamping Film and Grooving  </t>
  </si>
  <si>
    <t>WPC Single Room Hollow Door Board (Size from 15 sq. ft. to 18 sq. ft.) (32 mm)</t>
  </si>
  <si>
    <t>WPC Double Hollow Door Board (Small) (Size from 19 sq. ft. to 22 sq. ft.)(32 mm)</t>
  </si>
  <si>
    <t>WPC Double Hollow Door Board (Medium) (Size from 23 sq. ft. to 26 sq. ft.) (32 mm)</t>
  </si>
  <si>
    <t>WPC Double Hollow Door Board (Big) (Size from 27 sq. ft. to 32 sq. ft.) (32 mm)</t>
  </si>
  <si>
    <t>SMC Manhole Covers</t>
  </si>
  <si>
    <t>Frame*Cover : 880mm*700mm-Round-Yellow and Grey (50 Ton Capacity)</t>
  </si>
  <si>
    <t>k|lt uf]6f</t>
  </si>
  <si>
    <t>Frame*Cover : 570mm*475mm-Square-Yellow and Grey (5 Ton Capacity)</t>
  </si>
  <si>
    <t xml:space="preserve">Fiber Door-Single </t>
  </si>
  <si>
    <t>Single (Model : Khapa, Galaxy, Namaste D and Four Square)</t>
  </si>
  <si>
    <t>Single (Model: Kalash, New Flower and Peacock)</t>
  </si>
  <si>
    <t>Double (Model : Glass Art)</t>
  </si>
  <si>
    <t>Double (Model : Old Murti)</t>
  </si>
  <si>
    <t>Double (Model : New Murti)</t>
  </si>
  <si>
    <t xml:space="preserve">Fiber Door Frame </t>
  </si>
  <si>
    <t>Thickness : 100 and 110 mm</t>
  </si>
  <si>
    <t>k|lt /lgË lkm6</t>
  </si>
  <si>
    <t>Fiber Window or Ventilation Frame</t>
  </si>
  <si>
    <t>Thickness : 110 mm</t>
  </si>
  <si>
    <t>Fiber Window Panel</t>
  </si>
  <si>
    <t>Non-Overlapping (Size: 4.5 sq. ft. to 7.5 sq. ft.)-Blue, Black , Green</t>
  </si>
  <si>
    <t>k|ltuf]6f</t>
  </si>
  <si>
    <t>Non-Overlapping (Size: 4.5 sq. ft. to 7.5 sq. ft.)-Clear</t>
  </si>
  <si>
    <t xml:space="preserve">Overlapping (Size: 4.5 sq. ft. to 7.5 sq. ft.)-Blue, Black , Green </t>
  </si>
  <si>
    <t>Overlapping (Size: 4.5 sq. ft. to 7.5 sq. ft.)-Clear</t>
  </si>
  <si>
    <t>Fiber Window Net Panel</t>
  </si>
  <si>
    <t>Non-Overlapping (Size: 4.5 sq.ft. to 7.5 sq.ft.)</t>
  </si>
  <si>
    <t xml:space="preserve">Fiber Ventilation Panel </t>
  </si>
  <si>
    <t>(Size: 3 Sq.ft. to 4.5 sq.ft.)- Blue, Black, Green</t>
  </si>
  <si>
    <t>(Size: 3 Sq.ft. to 4.5 sq.ft.)- Clear</t>
  </si>
  <si>
    <t>Fiber Ventilation Net Panel</t>
  </si>
  <si>
    <t>(Size: 3 Sq.ft. to 4.5 sq.ft.)</t>
  </si>
  <si>
    <t>Fiber Plain Sheet</t>
  </si>
  <si>
    <t>(Thickness : 1.2 mm)-Red, Blue, Green and Clear</t>
  </si>
  <si>
    <t>(Thickness : 1.5 mm)-Red, Blue, Green and Clear</t>
  </si>
  <si>
    <t>(Thickness : 1.8 mm)-Red, Blue, Green and Clear</t>
  </si>
  <si>
    <t>(Thickness : 2 mm)-Red, Blue, Green and Clear</t>
  </si>
  <si>
    <t>(Thickness : 2.5 mm)-Red, Blue, Green and Clear</t>
  </si>
  <si>
    <t>(Thickness : 3 mm)-Red, Blue, Green and Clear</t>
  </si>
  <si>
    <t>Fiber Corrugated Sheet</t>
  </si>
  <si>
    <t>Fiber S span Thickness 2mm, width 42”</t>
  </si>
  <si>
    <t>Normal Corrugation (Thickness : 0.6 mm)-Clear</t>
  </si>
  <si>
    <t>Normal Corrugation (Thickness : 0.8 mm)-Clear</t>
  </si>
  <si>
    <t>Fiber Heritage Sheet Width 34” Thickness 2 mm</t>
  </si>
  <si>
    <t>Frame*Cover : 725mm*600mm-Round-Yellow and Grey    (40 Ton Capacity)</t>
  </si>
  <si>
    <t>Frame*Cover : 670mm*570mm-Round-Yellow and Grey (30 Ton Capacity)</t>
  </si>
  <si>
    <t>Frame*Cover : 400mm*300mm-Square-Yellow and Grey (7.5 Ton Capacity)</t>
  </si>
  <si>
    <t>Frame*Cover : 400mm*300mm-Square-Yellow and Grey (5 Ton Capacity)</t>
  </si>
  <si>
    <t>Frame*Cover : 670mm*570mm-Square Jali-Yellow and Grey (5 Ton Capacity)</t>
  </si>
  <si>
    <r>
      <t>Frame*Cover : 570mm*525mm-Square-Yellow and Grey (</t>
    </r>
    <r>
      <rPr>
        <b/>
        <sz val="11"/>
        <color theme="1"/>
        <rFont val="Times New Roman"/>
        <family val="1"/>
      </rPr>
      <t>Overlapping</t>
    </r>
    <r>
      <rPr>
        <sz val="11"/>
        <color theme="1"/>
        <rFont val="Times New Roman"/>
        <family val="1"/>
      </rPr>
      <t xml:space="preserve"> 15 Ton Capacity)</t>
    </r>
  </si>
  <si>
    <r>
      <t>Frame*Cover : 670mm*625mm-Square-Yellow and Grey (</t>
    </r>
    <r>
      <rPr>
        <b/>
        <sz val="11"/>
        <color theme="1"/>
        <rFont val="Times New Roman"/>
        <family val="1"/>
      </rPr>
      <t>Overlapping</t>
    </r>
    <r>
      <rPr>
        <sz val="11"/>
        <color theme="1"/>
        <rFont val="Times New Roman"/>
        <family val="1"/>
      </rPr>
      <t xml:space="preserve"> 50 Ton Capacity)</t>
    </r>
  </si>
  <si>
    <t>Frame*Cover : 725mm*600mm-Round-Yellow and Grey (10 Ton Capacity)</t>
  </si>
  <si>
    <t>Frame*Cover : 570mm*475mm-Square-Yellow and Grey (2 Ton Capacity)</t>
  </si>
  <si>
    <t>Sandwich PUF Roofing Panel</t>
  </si>
  <si>
    <t>30mm Thickness</t>
  </si>
  <si>
    <t>k|lt ju{ lkm6</t>
  </si>
  <si>
    <t>40mm Thickness</t>
  </si>
  <si>
    <t>50mm Thickness</t>
  </si>
  <si>
    <t>Sandwich PUF Wall Panel</t>
  </si>
  <si>
    <t>75mm Thickness</t>
  </si>
  <si>
    <t>100 mm Thickness</t>
  </si>
  <si>
    <t>125 mm Thickness</t>
  </si>
  <si>
    <t>150mm Thickness</t>
  </si>
  <si>
    <t>Metal Tile Roofing Sheet</t>
  </si>
  <si>
    <t>k|lt AfG8n</t>
  </si>
  <si>
    <t>CZU Chanel</t>
  </si>
  <si>
    <t>C Z U (2mm Thickness/ 320mm,360mm,410mm) Galvanized</t>
  </si>
  <si>
    <t>k|lt s]=hL</t>
  </si>
  <si>
    <t>C Z U (1.8mm Thickness/210mm) Galvanized</t>
  </si>
  <si>
    <r>
      <t xml:space="preserve">Ridge Cap </t>
    </r>
    <r>
      <rPr>
        <sz val="12"/>
        <color theme="1"/>
        <rFont val="Times New Roman"/>
        <family val="1"/>
      </rPr>
      <t>(0.4 Thickness)</t>
    </r>
  </si>
  <si>
    <t>Gutter</t>
  </si>
  <si>
    <t>0.50 mm Thickness (Size- 12”)</t>
  </si>
  <si>
    <t>0.50 mm Thickness (Size- 18”)</t>
  </si>
  <si>
    <t>0.40 mm Thickness (Size- 12”)</t>
  </si>
  <si>
    <t xml:space="preserve"> 0.5 Thickness - (Red, Green, Blue)
</t>
  </si>
  <si>
    <t xml:space="preserve"> 0.5 Thickness - (Chocolate)
</t>
  </si>
  <si>
    <t>Polycarbonate Corrugated Sheet</t>
  </si>
  <si>
    <t>1.25mm Thickness</t>
  </si>
  <si>
    <t>1.5 mm Thickness</t>
  </si>
  <si>
    <t>1.75mm Thickness</t>
  </si>
  <si>
    <t>2 mm Thickness</t>
  </si>
  <si>
    <t>2.5 mm Thickness</t>
  </si>
  <si>
    <t>Polycarbonate Plain Sheet</t>
  </si>
  <si>
    <t>3 mm Thickness</t>
  </si>
  <si>
    <t>4 mm Thickness</t>
  </si>
  <si>
    <t>5 mm Thickness</t>
  </si>
  <si>
    <t>6 mm Thickness</t>
  </si>
  <si>
    <t>8 mm Thickness</t>
  </si>
  <si>
    <t>10 mm Thickness</t>
  </si>
  <si>
    <t>12 mm Thickness</t>
  </si>
  <si>
    <t xml:space="preserve">           1 mm Thickness</t>
  </si>
  <si>
    <t>iii) Bitumen VG-10 (New M.S.drum Packed)</t>
  </si>
  <si>
    <t>iv) Bitumen VG-30 (New M.S.drum Packed)</t>
  </si>
  <si>
    <r>
      <t>v) Packed bitumen emulsion</t>
    </r>
    <r>
      <rPr>
        <sz val="12"/>
        <rFont val="Preeti"/>
      </rPr>
      <t xml:space="preserve"> </t>
    </r>
    <r>
      <rPr>
        <sz val="14"/>
        <rFont val="Preeti"/>
      </rPr>
      <t>sf] sfd</t>
    </r>
  </si>
  <si>
    <r>
      <t xml:space="preserve">vi) </t>
    </r>
    <r>
      <rPr>
        <sz val="11.5"/>
        <rFont val="Preeti"/>
      </rPr>
      <t xml:space="preserve">;8s sfnf]kq] ubf{ lj6'dLg gpKsLgsf] nfuL k|of]u ug]{ ;fdfg </t>
    </r>
    <r>
      <rPr>
        <sz val="11.5"/>
        <rFont val="Times New Roman"/>
        <family val="1"/>
      </rPr>
      <t>Anti stripping agent</t>
    </r>
  </si>
  <si>
    <r>
      <t>vii)</t>
    </r>
    <r>
      <rPr>
        <sz val="11.5"/>
        <rFont val="Preeti"/>
      </rPr>
      <t xml:space="preserve"> sfn]kq] ;8s </t>
    </r>
    <r>
      <rPr>
        <sz val="11.5"/>
        <rFont val="Times New Roman"/>
        <family val="1"/>
      </rPr>
      <t>Pot hole</t>
    </r>
    <r>
      <rPr>
        <sz val="11.5"/>
        <rFont val="Preeti"/>
      </rPr>
      <t xml:space="preserve"> 6fNgsf] nfuL k|of]u ul/g] </t>
    </r>
    <r>
      <rPr>
        <sz val="11.5"/>
        <rFont val="Times New Roman"/>
        <family val="1"/>
      </rPr>
      <t>Pre-coated Aggregate</t>
    </r>
    <r>
      <rPr>
        <sz val="11.5"/>
        <rFont val="Preeti"/>
      </rPr>
      <t xml:space="preserve"> ;fdfu|L</t>
    </r>
  </si>
  <si>
    <r>
      <rPr>
        <sz val="11.5"/>
        <rFont val="Times New Roman"/>
        <family val="1"/>
      </rPr>
      <t>viii</t>
    </r>
    <r>
      <rPr>
        <sz val="11.5"/>
        <rFont val="Preeti"/>
      </rPr>
      <t xml:space="preserve">_ sfnf]kq] ;8sdf /]vf+sg ug{ k|of]u ul/g] </t>
    </r>
    <r>
      <rPr>
        <sz val="11.5"/>
        <rFont val="Times New Roman"/>
        <family val="1"/>
      </rPr>
      <t xml:space="preserve">Thermo Plastic Road marking </t>
    </r>
    <r>
      <rPr>
        <sz val="11.5"/>
        <rFont val="Preeti"/>
      </rPr>
      <t>;fdfu|L</t>
    </r>
  </si>
  <si>
    <t>Cut Back (MC 30)</t>
  </si>
  <si>
    <t>Cut Back (MC 70)</t>
  </si>
  <si>
    <t>Cut Back (MC 800)</t>
  </si>
  <si>
    <t>प्रति रनिङ फुट</t>
  </si>
  <si>
    <t>nf}&amp; ;Nnf -g]kfnL_ ljpaf^</t>
  </si>
  <si>
    <t>nf}&amp; ;Nnf -g]kfnL_ sl^ª</t>
  </si>
  <si>
    <t>sfutL kf]lnAofu afx]s</t>
  </si>
  <si>
    <t>bf+t] cf]v/ kf]lnJofu afx]s</t>
  </si>
  <si>
    <t>cUnf lj?jf /f]kg -6 lkm^ b]lv 8 lkm^;Ddsf]_</t>
  </si>
  <si>
    <t>%$_sfg]{; uh'/ knL</t>
  </si>
  <si>
    <t>$^_s'df/</t>
  </si>
  <si>
    <t>$&amp;_9'ª\u] wf/f</t>
  </si>
  <si>
    <t>$*_ Nxfs} ;]6</t>
  </si>
  <si>
    <t>$(_gfua]nL a'6f</t>
  </si>
  <si>
    <t>%)_ gfua]nL a'6f s'gf</t>
  </si>
  <si>
    <t>%!_:jf a'6f</t>
  </si>
  <si>
    <t>%@_ rL/ a'6f</t>
  </si>
  <si>
    <t>%#_sfg]{;kmof]</t>
  </si>
  <si>
    <t>Concrete Prefabricated Frames M40 Concrete standard ( झ्याल ढोकाका चौकोस, आर्क, भेन्टीलेसन )</t>
  </si>
  <si>
    <r>
      <t xml:space="preserve">  </t>
    </r>
    <r>
      <rPr>
        <b/>
        <i/>
        <sz val="10.5"/>
        <rFont val="FONTASY_HIMALI_TT"/>
        <family val="5"/>
      </rPr>
      <t>gf]^M</t>
    </r>
    <r>
      <rPr>
        <i/>
        <sz val="10.5"/>
        <rFont val="FONTASY_HIMALI_TT"/>
        <family val="5"/>
      </rPr>
      <t xml:space="preserve"> laB"t sfo{sf] xsdf g]kfn laB"t k|flws/)fsf] txut zÚ? tna :s]n cg";f/ xÚg]]% .</t>
    </r>
  </si>
</sst>
</file>

<file path=xl/styles.xml><?xml version="1.0" encoding="utf-8"?>
<styleSheet xmlns="http://schemas.openxmlformats.org/spreadsheetml/2006/main">
  <numFmts count="5">
    <numFmt numFmtId="43" formatCode="_(* #,##0.00_);_(* \(#,##0.00\);_(* &quot;-&quot;??_);_(@_)"/>
    <numFmt numFmtId="164" formatCode="0.0"/>
    <numFmt numFmtId="165" formatCode="_(* #,##0_);_(* \(#,##0\);_(* &quot;-&quot;??_);_(@_)"/>
    <numFmt numFmtId="166" formatCode="###0;###0"/>
    <numFmt numFmtId="167" formatCode="_(* #,##0.0_);_(* \(#,##0.0\);_(* &quot;-&quot;??_);_(@_)"/>
  </numFmts>
  <fonts count="199">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4"/>
      <name val="Preeti"/>
    </font>
    <font>
      <sz val="15"/>
      <name val="Arial"/>
      <family val="2"/>
    </font>
    <font>
      <sz val="16"/>
      <name val="Preeti"/>
    </font>
    <font>
      <b/>
      <u/>
      <sz val="14"/>
      <name val="Preeti"/>
    </font>
    <font>
      <b/>
      <sz val="14"/>
      <name val="Preeti"/>
    </font>
    <font>
      <b/>
      <sz val="12"/>
      <name val="Trebuchet MS"/>
      <family val="2"/>
    </font>
    <font>
      <b/>
      <sz val="10"/>
      <name val="FONTASY_HIMALI_TT"/>
      <family val="5"/>
    </font>
    <font>
      <b/>
      <sz val="10"/>
      <name val="Calibri"/>
      <family val="2"/>
    </font>
    <font>
      <sz val="10"/>
      <name val="FONTASY_HIMALI_TT"/>
      <family val="5"/>
    </font>
    <font>
      <sz val="10"/>
      <name val="HIMALAYA TT FONT"/>
      <family val="5"/>
    </font>
    <font>
      <sz val="10"/>
      <name val="Trebuchet MS"/>
      <family val="2"/>
    </font>
    <font>
      <sz val="10"/>
      <name val="Arial"/>
      <family val="2"/>
    </font>
    <font>
      <sz val="10"/>
      <name val="Calibri"/>
      <family val="2"/>
      <scheme val="minor"/>
    </font>
    <font>
      <sz val="9"/>
      <name val="Times New Roman"/>
      <family val="1"/>
    </font>
    <font>
      <sz val="10"/>
      <name val="Calibri"/>
      <family val="2"/>
    </font>
    <font>
      <sz val="10"/>
      <color rgb="FFFF0000"/>
      <name val="Arial"/>
      <family val="2"/>
    </font>
    <font>
      <sz val="14"/>
      <name val="FONTASY_HIMALI_TT"/>
      <family val="5"/>
    </font>
    <font>
      <i/>
      <sz val="10.5"/>
      <name val="FONTASY_HIMALI_TT"/>
      <family val="5"/>
    </font>
    <font>
      <b/>
      <i/>
      <sz val="10.5"/>
      <name val="FONTASY_HIMALI_TT"/>
      <family val="5"/>
    </font>
    <font>
      <b/>
      <sz val="16"/>
      <name val="Preeti"/>
    </font>
    <font>
      <sz val="9"/>
      <name val="FONTASY_HIMALI_TT"/>
      <family val="5"/>
    </font>
    <font>
      <sz val="8"/>
      <name val="FONTASY_HIMALI_TT"/>
      <family val="5"/>
    </font>
    <font>
      <sz val="12"/>
      <name val="Arial"/>
      <family val="2"/>
    </font>
    <font>
      <b/>
      <sz val="12"/>
      <name val="Preeti"/>
    </font>
    <font>
      <b/>
      <sz val="14"/>
      <name val="Times New Roman"/>
      <family val="1"/>
    </font>
    <font>
      <b/>
      <sz val="10"/>
      <name val="Times New Roman"/>
      <family val="1"/>
    </font>
    <font>
      <sz val="12"/>
      <name val="Times New Roman"/>
      <family val="1"/>
    </font>
    <font>
      <b/>
      <sz val="10"/>
      <name val="Arial"/>
      <family val="2"/>
    </font>
    <font>
      <sz val="10"/>
      <name val="Times New Roman"/>
      <family val="1"/>
    </font>
    <font>
      <sz val="13"/>
      <name val="Preeti"/>
    </font>
    <font>
      <sz val="13"/>
      <name val="Times New Roman"/>
      <family val="1"/>
    </font>
    <font>
      <sz val="9"/>
      <name val="Arial"/>
      <family val="2"/>
    </font>
    <font>
      <b/>
      <sz val="10"/>
      <name val="Trebuchet MS"/>
      <family val="2"/>
    </font>
    <font>
      <vertAlign val="subscript"/>
      <sz val="12"/>
      <name val="Times New Roman"/>
      <family val="1"/>
    </font>
    <font>
      <sz val="12"/>
      <name val="Preeti"/>
    </font>
    <font>
      <b/>
      <sz val="14"/>
      <name val="Trebuchet MS"/>
      <family val="2"/>
    </font>
    <font>
      <b/>
      <sz val="12"/>
      <name val="Times New Roman"/>
      <family val="1"/>
    </font>
    <font>
      <sz val="10"/>
      <name val="Preeti"/>
    </font>
    <font>
      <b/>
      <sz val="10"/>
      <name val="HIMALAYA TT FONT"/>
      <family val="5"/>
    </font>
    <font>
      <sz val="12"/>
      <name val="Calibri"/>
      <family val="2"/>
    </font>
    <font>
      <b/>
      <sz val="12"/>
      <color indexed="8"/>
      <name val="Times New Roman"/>
      <family val="1"/>
    </font>
    <font>
      <b/>
      <sz val="12"/>
      <color indexed="8"/>
      <name val="Preeti"/>
    </font>
    <font>
      <b/>
      <sz val="11"/>
      <color indexed="8"/>
      <name val="Trebuchet MS"/>
      <family val="2"/>
    </font>
    <font>
      <b/>
      <sz val="13"/>
      <color indexed="8"/>
      <name val="Preeti"/>
    </font>
    <font>
      <sz val="10"/>
      <name val="Fontasy Himali"/>
      <family val="5"/>
    </font>
    <font>
      <sz val="14"/>
      <name val="Times New Roman"/>
      <family val="1"/>
    </font>
    <font>
      <sz val="11"/>
      <name val="Calibri"/>
      <family val="2"/>
    </font>
    <font>
      <b/>
      <sz val="14"/>
      <name val="Calibri"/>
      <family val="2"/>
      <scheme val="minor"/>
    </font>
    <font>
      <sz val="10"/>
      <color theme="1"/>
      <name val="Times New Roman"/>
      <family val="1"/>
    </font>
    <font>
      <sz val="10"/>
      <name val="PCS NEPALI"/>
      <family val="5"/>
    </font>
    <font>
      <sz val="14"/>
      <name val="Arial"/>
      <family val="2"/>
    </font>
    <font>
      <b/>
      <sz val="13"/>
      <name val="Times New Roman"/>
      <family val="1"/>
    </font>
    <font>
      <vertAlign val="superscript"/>
      <sz val="14"/>
      <name val="Preeti"/>
    </font>
    <font>
      <vertAlign val="subscript"/>
      <sz val="14"/>
      <name val="Preeti"/>
    </font>
    <font>
      <sz val="18"/>
      <name val="Preeti"/>
    </font>
    <font>
      <b/>
      <sz val="13"/>
      <name val="Preeti"/>
    </font>
    <font>
      <b/>
      <sz val="12"/>
      <name val="Calibri"/>
      <family val="2"/>
      <scheme val="minor"/>
    </font>
    <font>
      <b/>
      <u/>
      <sz val="14"/>
      <name val="Times New Roman"/>
      <family val="1"/>
    </font>
    <font>
      <sz val="7"/>
      <name val="Times New Roman"/>
      <family val="1"/>
    </font>
    <font>
      <sz val="13"/>
      <color theme="1"/>
      <name val="Preeti"/>
    </font>
    <font>
      <sz val="13"/>
      <color indexed="8"/>
      <name val="Times New Roman"/>
      <family val="1"/>
    </font>
    <font>
      <sz val="13"/>
      <color indexed="8"/>
      <name val="Preeti"/>
    </font>
    <font>
      <sz val="14"/>
      <color theme="1"/>
      <name val="Preeti"/>
    </font>
    <font>
      <sz val="10"/>
      <color theme="1"/>
      <name val="Trebuchet MS"/>
      <family val="2"/>
    </font>
    <font>
      <sz val="14"/>
      <color theme="1"/>
      <name val="Times New Roman"/>
      <family val="1"/>
    </font>
    <font>
      <sz val="10"/>
      <color theme="1"/>
      <name val="Arial"/>
      <family val="2"/>
    </font>
    <font>
      <sz val="14"/>
      <color indexed="8"/>
      <name val="Times New Roman"/>
      <family val="1"/>
    </font>
    <font>
      <sz val="11"/>
      <name val="Preeti"/>
    </font>
    <font>
      <sz val="12"/>
      <name val="Trebuchet MS"/>
      <family val="2"/>
    </font>
    <font>
      <sz val="9"/>
      <color theme="1"/>
      <name val="Times New Roman"/>
      <family val="1"/>
    </font>
    <font>
      <sz val="7"/>
      <name val="Trebuchet MS"/>
      <family val="2"/>
    </font>
    <font>
      <b/>
      <sz val="11"/>
      <name val="Trebuchet MS"/>
      <family val="2"/>
    </font>
    <font>
      <b/>
      <sz val="12"/>
      <name val="Arial"/>
      <family val="2"/>
    </font>
    <font>
      <sz val="11"/>
      <name val="Arial"/>
      <family val="2"/>
    </font>
    <font>
      <u/>
      <sz val="10"/>
      <name val="Times New Roman"/>
      <family val="1"/>
    </font>
    <font>
      <sz val="11"/>
      <name val="Times New Roman"/>
      <family val="1"/>
    </font>
    <font>
      <sz val="12"/>
      <color theme="1"/>
      <name val="Times New Roman"/>
      <family val="1"/>
    </font>
    <font>
      <sz val="10"/>
      <color rgb="FFFF0000"/>
      <name val="Times New Roman"/>
      <family val="1"/>
    </font>
    <font>
      <sz val="9"/>
      <name val="Preeti"/>
    </font>
    <font>
      <b/>
      <u/>
      <sz val="10"/>
      <name val="Times New Roman"/>
      <family val="1"/>
    </font>
    <font>
      <vertAlign val="superscript"/>
      <sz val="12"/>
      <name val="Times New Roman"/>
      <family val="1"/>
    </font>
    <font>
      <b/>
      <sz val="12"/>
      <name val="Fontasy Roman Himali"/>
    </font>
    <font>
      <sz val="8"/>
      <name val="Preeti"/>
    </font>
    <font>
      <sz val="8"/>
      <name val="Trebuchet MS"/>
      <family val="2"/>
    </font>
    <font>
      <b/>
      <sz val="9"/>
      <name val="Cambria"/>
      <family val="1"/>
    </font>
    <font>
      <sz val="12"/>
      <color theme="1"/>
      <name val="Cambria"/>
      <family val="1"/>
    </font>
    <font>
      <sz val="9"/>
      <color theme="1"/>
      <name val="Cambria"/>
      <family val="1"/>
    </font>
    <font>
      <sz val="9"/>
      <name val="Cambria"/>
      <family val="1"/>
    </font>
    <font>
      <b/>
      <sz val="12"/>
      <color theme="1"/>
      <name val="Cambria"/>
      <family val="1"/>
    </font>
    <font>
      <b/>
      <sz val="9"/>
      <color theme="1"/>
      <name val="Cambria"/>
      <family val="1"/>
    </font>
    <font>
      <b/>
      <i/>
      <sz val="12"/>
      <name val="Calibri"/>
      <family val="2"/>
      <scheme val="minor"/>
    </font>
    <font>
      <b/>
      <i/>
      <sz val="10"/>
      <name val="Times New Roman"/>
      <family val="1"/>
    </font>
    <font>
      <b/>
      <sz val="11"/>
      <name val="Calibri"/>
      <family val="2"/>
      <scheme val="minor"/>
    </font>
    <font>
      <sz val="11"/>
      <name val="Calibri"/>
      <family val="2"/>
      <scheme val="minor"/>
    </font>
    <font>
      <b/>
      <u/>
      <sz val="10"/>
      <name val="Trebuchet MS"/>
      <family val="2"/>
    </font>
    <font>
      <b/>
      <u/>
      <sz val="11"/>
      <name val="Cambria"/>
      <family val="1"/>
    </font>
    <font>
      <sz val="12"/>
      <name val="Arial Narrow"/>
      <family val="2"/>
    </font>
    <font>
      <sz val="11"/>
      <name val="Arial Narrow"/>
      <family val="2"/>
    </font>
    <font>
      <b/>
      <u/>
      <sz val="12"/>
      <name val="Times New Roman"/>
      <family val="1"/>
    </font>
    <font>
      <b/>
      <sz val="11"/>
      <name val="Times New Roman"/>
      <family val="1"/>
    </font>
    <font>
      <b/>
      <sz val="11"/>
      <name val="Arial"/>
      <family val="2"/>
    </font>
    <font>
      <sz val="10"/>
      <name val="Arial Narrow"/>
      <family val="2"/>
    </font>
    <font>
      <sz val="11"/>
      <name val="Trebuchet MS"/>
      <family val="2"/>
    </font>
    <font>
      <i/>
      <sz val="14"/>
      <name val="Preeti"/>
    </font>
    <font>
      <i/>
      <sz val="14"/>
      <name val="Times New Roman"/>
      <family val="1"/>
    </font>
    <font>
      <i/>
      <sz val="12"/>
      <name val="Preeti"/>
    </font>
    <font>
      <i/>
      <sz val="12"/>
      <name val="Times New Roman"/>
      <family val="1"/>
    </font>
    <font>
      <b/>
      <sz val="10"/>
      <color indexed="8"/>
      <name val="Trebuchet MS"/>
      <family val="2"/>
    </font>
    <font>
      <sz val="12"/>
      <color indexed="8"/>
      <name val="Calibri"/>
      <family val="2"/>
    </font>
    <font>
      <sz val="10"/>
      <color indexed="8"/>
      <name val="Times New Roman"/>
      <family val="1"/>
    </font>
    <font>
      <b/>
      <sz val="12"/>
      <color indexed="8"/>
      <name val="Trebuchet MS"/>
      <family val="2"/>
    </font>
    <font>
      <sz val="12"/>
      <color indexed="8"/>
      <name val="Trebuchet MS"/>
      <family val="2"/>
    </font>
    <font>
      <sz val="10"/>
      <color indexed="8"/>
      <name val="Trebuchet MS"/>
      <family val="2"/>
    </font>
    <font>
      <i/>
      <sz val="10"/>
      <name val="Trebuchet MS"/>
      <family val="2"/>
    </font>
    <font>
      <sz val="10"/>
      <name val="FONTASY_ HIMALI_ TT"/>
      <family val="5"/>
    </font>
    <font>
      <b/>
      <sz val="14"/>
      <name val="Arial"/>
      <family val="2"/>
    </font>
    <font>
      <vertAlign val="superscript"/>
      <sz val="9"/>
      <name val="Arial"/>
      <family val="2"/>
    </font>
    <font>
      <vertAlign val="superscript"/>
      <sz val="10"/>
      <name val="Arial"/>
      <family val="2"/>
    </font>
    <font>
      <b/>
      <u/>
      <sz val="18"/>
      <name val="Times New Roman"/>
      <family val="1"/>
    </font>
    <font>
      <b/>
      <sz val="18"/>
      <name val="Times New Roman"/>
      <family val="1"/>
    </font>
    <font>
      <sz val="12"/>
      <color rgb="FFFF0000"/>
      <name val="Preeti"/>
    </font>
    <font>
      <sz val="12"/>
      <name val="Fontasy Himali"/>
      <family val="5"/>
    </font>
    <font>
      <sz val="12"/>
      <name val="Symbol"/>
      <family val="1"/>
      <charset val="2"/>
    </font>
    <font>
      <vertAlign val="superscript"/>
      <sz val="11"/>
      <name val="Times New Roman"/>
      <family val="1"/>
    </font>
    <font>
      <sz val="12"/>
      <color indexed="8"/>
      <name val="Times New Roman"/>
      <family val="1"/>
    </font>
    <font>
      <b/>
      <vertAlign val="superscript"/>
      <sz val="12"/>
      <name val="Times New Roman"/>
      <family val="1"/>
    </font>
    <font>
      <b/>
      <sz val="8"/>
      <name val="Arial"/>
      <family val="2"/>
    </font>
    <font>
      <b/>
      <sz val="9"/>
      <name val="Arial"/>
      <family val="2"/>
    </font>
    <font>
      <b/>
      <sz val="9"/>
      <name val="Times New Roman"/>
      <family val="1"/>
    </font>
    <font>
      <sz val="12"/>
      <name val="FONTASY_HIMALI_TT"/>
      <family val="5"/>
    </font>
    <font>
      <sz val="10"/>
      <color rgb="FFFF0000"/>
      <name val="Trebuchet MS"/>
      <family val="2"/>
    </font>
    <font>
      <b/>
      <sz val="7"/>
      <name val="Times New Roman"/>
      <family val="1"/>
    </font>
    <font>
      <b/>
      <sz val="8"/>
      <name val="Times New Roman"/>
      <family val="1"/>
    </font>
    <font>
      <sz val="12"/>
      <name val="Padma Jyoti"/>
      <family val="5"/>
    </font>
    <font>
      <b/>
      <sz val="10"/>
      <color indexed="8"/>
      <name val="Times New Roman"/>
      <family val="1"/>
    </font>
    <font>
      <sz val="11"/>
      <color theme="1"/>
      <name val="Times New Roman"/>
      <family val="1"/>
    </font>
    <font>
      <sz val="10"/>
      <color rgb="FF000000"/>
      <name val="Arial"/>
      <family val="2"/>
    </font>
    <font>
      <sz val="7"/>
      <name val="Arial"/>
      <family val="2"/>
    </font>
    <font>
      <b/>
      <sz val="14"/>
      <color indexed="8"/>
      <name val="Preeti"/>
    </font>
    <font>
      <b/>
      <sz val="11"/>
      <color indexed="8"/>
      <name val="Arial"/>
      <family val="2"/>
    </font>
    <font>
      <sz val="8"/>
      <color indexed="8"/>
      <name val="Preeti"/>
    </font>
    <font>
      <sz val="8"/>
      <name val="Arial"/>
      <family val="2"/>
    </font>
    <font>
      <sz val="11"/>
      <color indexed="8"/>
      <name val="Preeti"/>
    </font>
    <font>
      <sz val="8"/>
      <color indexed="8"/>
      <name val="Fontasy Himali"/>
      <family val="5"/>
    </font>
    <font>
      <sz val="10"/>
      <color indexed="8"/>
      <name val="Arial"/>
      <family val="2"/>
    </font>
    <font>
      <b/>
      <sz val="10"/>
      <color indexed="8"/>
      <name val="Arial"/>
      <family val="2"/>
    </font>
    <font>
      <sz val="10"/>
      <color rgb="FFFF0000"/>
      <name val="Fontasy Himali"/>
      <family val="5"/>
    </font>
    <font>
      <sz val="9"/>
      <color indexed="8"/>
      <name val="Preeti"/>
    </font>
    <font>
      <sz val="10"/>
      <color indexed="8"/>
      <name val="Fontasy Himali"/>
      <family val="5"/>
    </font>
    <font>
      <vertAlign val="superscript"/>
      <sz val="11"/>
      <name val="Arial"/>
      <family val="2"/>
    </font>
    <font>
      <b/>
      <u/>
      <sz val="12"/>
      <name val="Arial"/>
      <family val="2"/>
    </font>
    <font>
      <b/>
      <u/>
      <sz val="11"/>
      <name val="Arial"/>
      <family val="2"/>
    </font>
    <font>
      <u/>
      <sz val="11"/>
      <name val="Arial"/>
      <family val="2"/>
    </font>
    <font>
      <b/>
      <u/>
      <sz val="14"/>
      <name val="Arial"/>
      <family val="2"/>
    </font>
    <font>
      <sz val="12"/>
      <color indexed="8"/>
      <name val="Preeti"/>
    </font>
    <font>
      <u/>
      <sz val="10"/>
      <name val="Arial"/>
      <family val="2"/>
    </font>
    <font>
      <b/>
      <u/>
      <sz val="10"/>
      <name val="Arial"/>
      <family val="2"/>
    </font>
    <font>
      <b/>
      <sz val="11"/>
      <name val="Calibri"/>
      <family val="2"/>
    </font>
    <font>
      <b/>
      <vertAlign val="superscript"/>
      <sz val="11"/>
      <name val="Calibri"/>
      <family val="2"/>
    </font>
    <font>
      <sz val="10"/>
      <color indexed="8"/>
      <name val="Preeti"/>
    </font>
    <font>
      <sz val="8"/>
      <color indexed="8"/>
      <name val="Times New Roman"/>
      <family val="1"/>
    </font>
    <font>
      <u/>
      <sz val="14"/>
      <name val="Arial"/>
      <family val="2"/>
    </font>
    <font>
      <sz val="8"/>
      <color indexed="8"/>
      <name val="Arial"/>
      <family val="2"/>
    </font>
    <font>
      <vertAlign val="subscript"/>
      <sz val="10"/>
      <name val="Arial"/>
      <family val="2"/>
    </font>
    <font>
      <b/>
      <sz val="11"/>
      <color indexed="8"/>
      <name val="Times New Roman"/>
      <family val="1"/>
    </font>
    <font>
      <sz val="10"/>
      <name val="Padma Jyoti"/>
      <family val="5"/>
    </font>
    <font>
      <sz val="11"/>
      <color indexed="8"/>
      <name val="Times New Roman"/>
      <family val="1"/>
    </font>
    <font>
      <b/>
      <sz val="14"/>
      <color theme="1"/>
      <name val="Calibri"/>
      <family val="2"/>
      <scheme val="minor"/>
    </font>
    <font>
      <b/>
      <sz val="12"/>
      <color theme="1"/>
      <name val="Arial"/>
      <family val="2"/>
    </font>
    <font>
      <b/>
      <sz val="13"/>
      <name val="Arial"/>
      <family val="2"/>
    </font>
    <font>
      <b/>
      <sz val="11"/>
      <name val="Preeti"/>
    </font>
    <font>
      <b/>
      <sz val="12"/>
      <name val="FONTASY_HIMALI_TT"/>
      <family val="5"/>
    </font>
    <font>
      <b/>
      <u/>
      <sz val="12"/>
      <name val="Preeti"/>
    </font>
    <font>
      <b/>
      <sz val="12"/>
      <color theme="1"/>
      <name val="Times New Roman"/>
      <family val="1"/>
    </font>
    <font>
      <sz val="12"/>
      <color theme="1"/>
      <name val="Calibri"/>
      <family val="2"/>
      <scheme val="minor"/>
    </font>
    <font>
      <sz val="12"/>
      <name val="Calibri"/>
      <family val="2"/>
      <scheme val="minor"/>
    </font>
    <font>
      <b/>
      <i/>
      <sz val="12"/>
      <name val="Times New Roman"/>
      <family val="1"/>
    </font>
    <font>
      <b/>
      <i/>
      <sz val="12"/>
      <name val="Trebuchet MS"/>
      <family val="2"/>
    </font>
    <font>
      <sz val="12"/>
      <color rgb="FFFF0000"/>
      <name val="Times New Roman"/>
      <family val="1"/>
    </font>
    <font>
      <b/>
      <sz val="12"/>
      <name val="Fontasy Himali"/>
      <family val="5"/>
    </font>
    <font>
      <sz val="12"/>
      <color rgb="FFFF0000"/>
      <name val="Arial"/>
      <family val="2"/>
    </font>
    <font>
      <b/>
      <sz val="12"/>
      <color theme="1"/>
      <name val="Calibri"/>
      <family val="2"/>
      <scheme val="minor"/>
    </font>
    <font>
      <b/>
      <sz val="12"/>
      <color rgb="FF000000"/>
      <name val="Arial"/>
      <family val="2"/>
    </font>
    <font>
      <b/>
      <sz val="12"/>
      <color indexed="8"/>
      <name val="Arial"/>
      <family val="2"/>
    </font>
    <font>
      <b/>
      <sz val="12"/>
      <color rgb="FFFF0000"/>
      <name val="Arial"/>
      <family val="2"/>
    </font>
    <font>
      <b/>
      <sz val="12"/>
      <color indexed="8"/>
      <name val="Calibri"/>
      <family val="2"/>
      <scheme val="minor"/>
    </font>
    <font>
      <sz val="11"/>
      <color rgb="FF000000"/>
      <name val="Arial"/>
      <family val="2"/>
    </font>
    <font>
      <b/>
      <sz val="10.5"/>
      <name val="Arial"/>
      <family val="2"/>
    </font>
    <font>
      <sz val="10.5"/>
      <name val="Arial"/>
      <family val="2"/>
    </font>
    <font>
      <b/>
      <u/>
      <sz val="16"/>
      <name val="Calibri"/>
      <family val="2"/>
    </font>
    <font>
      <sz val="11.5"/>
      <name val="Times New Roman"/>
      <family val="1"/>
    </font>
    <font>
      <sz val="11.5"/>
      <name val="Preeti"/>
    </font>
    <font>
      <b/>
      <sz val="11"/>
      <color theme="1"/>
      <name val="Times New Roman"/>
      <family val="1"/>
    </font>
    <font>
      <b/>
      <sz val="13"/>
      <color theme="1"/>
      <name val="Preeti"/>
    </font>
    <font>
      <b/>
      <u/>
      <sz val="18"/>
      <color rgb="FFFF0000"/>
      <name val="Times New Roman"/>
      <family val="1"/>
    </font>
  </fonts>
  <fills count="9">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00B050"/>
        <bgColor indexed="64"/>
      </patternFill>
    </fill>
    <fill>
      <patternFill patternType="solid">
        <fgColor rgb="FFFFFFFF"/>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5" fillId="0" borderId="0"/>
    <xf numFmtId="43" fontId="15" fillId="0" borderId="0" applyFont="0" applyFill="0" applyBorder="0" applyAlignment="0" applyProtection="0"/>
  </cellStyleXfs>
  <cellXfs count="725">
    <xf numFmtId="0" fontId="0" fillId="0" borderId="0" xfId="0"/>
    <xf numFmtId="0" fontId="5" fillId="0" borderId="0" xfId="0" applyFont="1" applyAlignment="1">
      <alignment vertical="center"/>
    </xf>
    <xf numFmtId="0" fontId="4" fillId="0" borderId="0" xfId="0" applyFont="1" applyBorder="1" applyAlignment="1">
      <alignment vertical="center"/>
    </xf>
    <xf numFmtId="0" fontId="8" fillId="3" borderId="2" xfId="0" applyFont="1" applyFill="1" applyBorder="1" applyAlignment="1">
      <alignment horizontal="left" vertical="center"/>
    </xf>
    <xf numFmtId="0" fontId="8" fillId="3" borderId="2" xfId="0" applyFont="1" applyFill="1" applyBorder="1" applyAlignment="1">
      <alignment horizontal="center" vertical="center" wrapText="1"/>
    </xf>
    <xf numFmtId="0" fontId="10" fillId="0" borderId="2" xfId="0" applyFont="1" applyBorder="1" applyAlignment="1">
      <alignment vertical="center" wrapText="1"/>
    </xf>
    <xf numFmtId="0" fontId="12" fillId="0" borderId="2" xfId="0" applyFont="1" applyBorder="1" applyAlignment="1">
      <alignment vertical="center"/>
    </xf>
    <xf numFmtId="0" fontId="13" fillId="0" borderId="2" xfId="0" applyFont="1" applyBorder="1" applyAlignment="1">
      <alignment horizontal="center" vertical="center"/>
    </xf>
    <xf numFmtId="0" fontId="13" fillId="0" borderId="2" xfId="0" applyFont="1" applyBorder="1" applyAlignment="1">
      <alignment vertical="center"/>
    </xf>
    <xf numFmtId="0" fontId="12" fillId="2" borderId="2" xfId="0" applyFont="1" applyFill="1" applyBorder="1" applyAlignment="1">
      <alignment horizontal="center" vertical="center"/>
    </xf>
    <xf numFmtId="0" fontId="12" fillId="0" borderId="2" xfId="0" applyFont="1" applyFill="1" applyBorder="1" applyAlignment="1">
      <alignment vertical="center" wrapText="1"/>
    </xf>
    <xf numFmtId="1" fontId="14" fillId="0" borderId="2" xfId="0" applyNumberFormat="1" applyFont="1" applyFill="1" applyBorder="1" applyAlignment="1">
      <alignment horizontal="center" vertical="center"/>
    </xf>
    <xf numFmtId="1" fontId="15" fillId="2" borderId="2" xfId="0" applyNumberFormat="1" applyFont="1" applyFill="1" applyBorder="1" applyAlignment="1">
      <alignment horizontal="center" vertical="center"/>
    </xf>
    <xf numFmtId="0" fontId="16" fillId="0" borderId="2" xfId="0" applyFont="1" applyFill="1" applyBorder="1" applyAlignment="1">
      <alignment horizontal="center" vertical="center"/>
    </xf>
    <xf numFmtId="2" fontId="17" fillId="4" borderId="2" xfId="0" applyNumberFormat="1" applyFont="1" applyFill="1" applyBorder="1" applyAlignment="1">
      <alignment vertical="center"/>
    </xf>
    <xf numFmtId="0" fontId="10" fillId="0" borderId="2" xfId="0" applyFont="1" applyFill="1" applyBorder="1" applyAlignment="1">
      <alignment vertical="center" wrapText="1"/>
    </xf>
    <xf numFmtId="1" fontId="19" fillId="2" borderId="2" xfId="0" applyNumberFormat="1" applyFont="1" applyFill="1" applyBorder="1" applyAlignment="1">
      <alignment horizontal="center" vertical="center"/>
    </xf>
    <xf numFmtId="0" fontId="20" fillId="0" borderId="0" xfId="0" applyFont="1" applyAlignment="1">
      <alignment vertical="center"/>
    </xf>
    <xf numFmtId="0" fontId="12" fillId="0" borderId="0" xfId="0" applyFont="1" applyBorder="1" applyAlignment="1">
      <alignment horizontal="center" vertical="center"/>
    </xf>
    <xf numFmtId="0" fontId="12" fillId="0" borderId="0" xfId="0" applyFont="1" applyBorder="1" applyAlignment="1">
      <alignment vertical="center"/>
    </xf>
    <xf numFmtId="1" fontId="16" fillId="0" borderId="0" xfId="0" applyNumberFormat="1" applyFont="1" applyBorder="1" applyAlignment="1">
      <alignment horizontal="center" vertical="center"/>
    </xf>
    <xf numFmtId="1" fontId="16" fillId="2" borderId="0" xfId="0" applyNumberFormat="1" applyFont="1" applyFill="1" applyBorder="1" applyAlignment="1">
      <alignment horizontal="center" vertical="center"/>
    </xf>
    <xf numFmtId="0" fontId="4" fillId="3" borderId="0" xfId="0" applyFont="1" applyFill="1" applyAlignment="1">
      <alignment vertical="center"/>
    </xf>
    <xf numFmtId="0" fontId="15" fillId="0" borderId="0" xfId="0" applyFont="1" applyAlignment="1">
      <alignment vertical="center"/>
    </xf>
    <xf numFmtId="0" fontId="15" fillId="4" borderId="0" xfId="0" applyFont="1" applyFill="1" applyAlignment="1">
      <alignment vertical="center"/>
    </xf>
    <xf numFmtId="0" fontId="10" fillId="0" borderId="2" xfId="0" applyFont="1" applyBorder="1" applyAlignment="1">
      <alignment vertical="center"/>
    </xf>
    <xf numFmtId="0" fontId="15" fillId="0" borderId="2" xfId="0" applyFont="1" applyBorder="1" applyAlignment="1">
      <alignment vertical="center"/>
    </xf>
    <xf numFmtId="0" fontId="16" fillId="0" borderId="2" xfId="0" applyFont="1" applyBorder="1" applyAlignment="1">
      <alignment horizontal="center" vertical="center"/>
    </xf>
    <xf numFmtId="0" fontId="12" fillId="0" borderId="2" xfId="0" applyFont="1" applyBorder="1" applyAlignment="1">
      <alignment vertical="center" wrapText="1"/>
    </xf>
    <xf numFmtId="0" fontId="24" fillId="0" borderId="2" xfId="0" applyFont="1" applyBorder="1" applyAlignment="1">
      <alignment horizontal="center" vertical="center" wrapText="1"/>
    </xf>
    <xf numFmtId="1" fontId="14" fillId="2" borderId="2" xfId="0" applyNumberFormat="1" applyFont="1" applyFill="1" applyBorder="1" applyAlignment="1">
      <alignment horizontal="center" vertical="center"/>
    </xf>
    <xf numFmtId="2" fontId="17" fillId="0" borderId="2" xfId="0" applyNumberFormat="1" applyFont="1" applyBorder="1" applyAlignment="1">
      <alignment vertical="center"/>
    </xf>
    <xf numFmtId="0" fontId="12" fillId="0" borderId="2" xfId="0" applyFont="1" applyBorder="1" applyAlignment="1">
      <alignment horizontal="left" vertical="center" wrapText="1"/>
    </xf>
    <xf numFmtId="0" fontId="15" fillId="0" borderId="2" xfId="0" applyFont="1" applyBorder="1" applyAlignment="1">
      <alignment vertical="center" wrapText="1"/>
    </xf>
    <xf numFmtId="2" fontId="15" fillId="2" borderId="2" xfId="0" applyNumberFormat="1" applyFont="1" applyFill="1" applyBorder="1" applyAlignment="1">
      <alignment horizontal="center" vertical="center"/>
    </xf>
    <xf numFmtId="2" fontId="16" fillId="0" borderId="2" xfId="0" applyNumberFormat="1" applyFont="1" applyBorder="1" applyAlignment="1">
      <alignment horizontal="center" vertical="center"/>
    </xf>
    <xf numFmtId="0" fontId="25" fillId="0" borderId="2" xfId="0" applyFont="1" applyBorder="1" applyAlignment="1">
      <alignment horizontal="center" vertical="center" wrapText="1"/>
    </xf>
    <xf numFmtId="0" fontId="26" fillId="0" borderId="0" xfId="0" applyFont="1" applyAlignment="1">
      <alignment vertical="center"/>
    </xf>
    <xf numFmtId="0" fontId="12" fillId="0" borderId="2" xfId="0" applyFont="1" applyBorder="1" applyAlignment="1">
      <alignment horizontal="center" vertical="center" wrapText="1"/>
    </xf>
    <xf numFmtId="0" fontId="8" fillId="0" borderId="4" xfId="0" applyFont="1" applyFill="1" applyBorder="1" applyAlignment="1">
      <alignment vertical="center" wrapText="1"/>
    </xf>
    <xf numFmtId="0" fontId="15" fillId="0" borderId="4" xfId="0" applyFont="1" applyFill="1" applyBorder="1" applyAlignment="1">
      <alignment horizontal="center" vertical="center"/>
    </xf>
    <xf numFmtId="2" fontId="29" fillId="0" borderId="2" xfId="0" applyNumberFormat="1" applyFont="1" applyFill="1" applyBorder="1" applyAlignment="1">
      <alignment horizontal="center" vertical="center"/>
    </xf>
    <xf numFmtId="0" fontId="12" fillId="0" borderId="2" xfId="0" applyFont="1" applyFill="1" applyBorder="1" applyAlignment="1">
      <alignment vertical="center"/>
    </xf>
    <xf numFmtId="164" fontId="30" fillId="2" borderId="2" xfId="0" applyNumberFormat="1" applyFont="1" applyFill="1" applyBorder="1" applyAlignment="1">
      <alignment vertical="center"/>
    </xf>
    <xf numFmtId="0" fontId="31" fillId="0" borderId="2" xfId="0" applyFont="1" applyFill="1" applyBorder="1" applyAlignment="1">
      <alignment vertical="center" wrapText="1"/>
    </xf>
    <xf numFmtId="0" fontId="15" fillId="0" borderId="2" xfId="0" applyFont="1" applyFill="1" applyBorder="1" applyAlignment="1">
      <alignment horizontal="center" vertical="center"/>
    </xf>
    <xf numFmtId="2" fontId="32" fillId="0" borderId="2" xfId="0" applyNumberFormat="1" applyFont="1" applyFill="1" applyBorder="1" applyAlignment="1">
      <alignment horizontal="center" vertical="center"/>
    </xf>
    <xf numFmtId="2" fontId="17" fillId="0" borderId="2" xfId="0" applyNumberFormat="1" applyFont="1" applyFill="1" applyBorder="1" applyAlignment="1">
      <alignment vertical="center"/>
    </xf>
    <xf numFmtId="2" fontId="14" fillId="0" borderId="2" xfId="0" applyNumberFormat="1" applyFont="1" applyFill="1" applyBorder="1" applyAlignment="1">
      <alignment horizontal="center" vertical="center"/>
    </xf>
    <xf numFmtId="49" fontId="33" fillId="0" borderId="2" xfId="0" applyNumberFormat="1" applyFont="1" applyFill="1" applyBorder="1" applyAlignment="1">
      <alignment vertical="center" wrapText="1"/>
    </xf>
    <xf numFmtId="0" fontId="35" fillId="0" borderId="2" xfId="0" applyFont="1" applyFill="1" applyBorder="1" applyAlignment="1">
      <alignment horizontal="center" vertical="center"/>
    </xf>
    <xf numFmtId="164" fontId="30" fillId="2" borderId="2" xfId="0" applyNumberFormat="1" applyFont="1" applyFill="1" applyBorder="1" applyAlignment="1">
      <alignment horizontal="center" vertical="center"/>
    </xf>
    <xf numFmtId="0" fontId="36" fillId="0" borderId="2" xfId="0" applyFont="1" applyFill="1" applyBorder="1" applyAlignment="1">
      <alignment vertical="center" wrapText="1"/>
    </xf>
    <xf numFmtId="0" fontId="28" fillId="2" borderId="2" xfId="0" applyFont="1" applyFill="1" applyBorder="1" applyAlignment="1">
      <alignment vertical="center"/>
    </xf>
    <xf numFmtId="0" fontId="0" fillId="3" borderId="0" xfId="0" applyFill="1" applyAlignment="1">
      <alignment vertical="center"/>
    </xf>
    <xf numFmtId="0" fontId="15" fillId="6" borderId="0" xfId="0" applyFont="1" applyFill="1" applyAlignment="1">
      <alignment vertical="center"/>
    </xf>
    <xf numFmtId="0" fontId="30" fillId="0" borderId="2" xfId="0" applyFont="1" applyFill="1" applyBorder="1" applyAlignment="1">
      <alignment vertical="center" wrapText="1"/>
    </xf>
    <xf numFmtId="0" fontId="38" fillId="0" borderId="2" xfId="0" applyFont="1" applyFill="1" applyBorder="1" applyAlignment="1">
      <alignment horizontal="center" vertical="center"/>
    </xf>
    <xf numFmtId="2" fontId="32" fillId="0" borderId="7"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8" fillId="0" borderId="2" xfId="0" applyFont="1" applyFill="1" applyBorder="1" applyAlignment="1">
      <alignment vertical="center"/>
    </xf>
    <xf numFmtId="0" fontId="8" fillId="0" borderId="2" xfId="0" applyFont="1" applyFill="1" applyBorder="1" applyAlignment="1">
      <alignment horizontal="center" vertical="center"/>
    </xf>
    <xf numFmtId="164" fontId="40" fillId="2" borderId="2" xfId="0" applyNumberFormat="1" applyFont="1" applyFill="1" applyBorder="1" applyAlignment="1">
      <alignment vertical="center"/>
    </xf>
    <xf numFmtId="0" fontId="38" fillId="0" borderId="2" xfId="0" applyFont="1" applyFill="1" applyBorder="1" applyAlignment="1">
      <alignment vertical="center" wrapText="1"/>
    </xf>
    <xf numFmtId="2" fontId="16" fillId="0" borderId="2" xfId="0" applyNumberFormat="1" applyFont="1" applyFill="1" applyBorder="1" applyAlignment="1">
      <alignment horizontal="center" vertical="center" wrapText="1"/>
    </xf>
    <xf numFmtId="0" fontId="15" fillId="0" borderId="2" xfId="0" applyFont="1" applyFill="1" applyBorder="1" applyAlignment="1">
      <alignment vertical="center"/>
    </xf>
    <xf numFmtId="0" fontId="42" fillId="0" borderId="2" xfId="0" applyFont="1" applyFill="1" applyBorder="1" applyAlignment="1">
      <alignment horizontal="center" vertical="center" wrapText="1"/>
    </xf>
    <xf numFmtId="2" fontId="12" fillId="0" borderId="2" xfId="0" applyNumberFormat="1" applyFont="1" applyFill="1" applyBorder="1" applyAlignment="1">
      <alignment vertical="center" wrapText="1"/>
    </xf>
    <xf numFmtId="1" fontId="16" fillId="0" borderId="2" xfId="0" applyNumberFormat="1" applyFont="1" applyFill="1" applyBorder="1" applyAlignment="1">
      <alignment horizontal="center" vertical="center" wrapText="1"/>
    </xf>
    <xf numFmtId="0" fontId="15" fillId="6" borderId="0" xfId="0" applyFont="1" applyFill="1" applyAlignment="1">
      <alignment horizontal="center" vertical="center"/>
    </xf>
    <xf numFmtId="164" fontId="14" fillId="0" borderId="2" xfId="0" applyNumberFormat="1" applyFont="1" applyFill="1" applyBorder="1" applyAlignment="1">
      <alignment horizontal="center" vertical="center" wrapText="1"/>
    </xf>
    <xf numFmtId="2" fontId="12" fillId="0" borderId="0" xfId="0" applyNumberFormat="1" applyFont="1" applyBorder="1" applyAlignment="1">
      <alignment vertical="center" wrapText="1"/>
    </xf>
    <xf numFmtId="0" fontId="12" fillId="0" borderId="0" xfId="0" applyFont="1" applyBorder="1" applyAlignment="1">
      <alignment vertical="center" wrapText="1"/>
    </xf>
    <xf numFmtId="2" fontId="14" fillId="0" borderId="0" xfId="0" applyNumberFormat="1" applyFont="1" applyBorder="1" applyAlignment="1">
      <alignment horizontal="center" vertical="center" wrapText="1"/>
    </xf>
    <xf numFmtId="2" fontId="16" fillId="0" borderId="0" xfId="0" applyNumberFormat="1" applyFont="1" applyBorder="1" applyAlignment="1">
      <alignment horizontal="center" vertical="center" wrapText="1"/>
    </xf>
    <xf numFmtId="0" fontId="8" fillId="2" borderId="2" xfId="0" applyFont="1" applyFill="1" applyBorder="1" applyAlignment="1">
      <alignment horizontal="center" vertical="center" wrapText="1"/>
    </xf>
    <xf numFmtId="0" fontId="44" fillId="2" borderId="2" xfId="0" applyFont="1" applyFill="1" applyBorder="1" applyAlignment="1">
      <alignment horizontal="center" vertical="center"/>
    </xf>
    <xf numFmtId="0" fontId="45" fillId="2" borderId="2" xfId="0" applyFont="1" applyFill="1" applyBorder="1" applyAlignment="1">
      <alignment vertical="center"/>
    </xf>
    <xf numFmtId="1" fontId="48" fillId="2" borderId="2" xfId="0" applyNumberFormat="1" applyFont="1" applyFill="1" applyBorder="1" applyAlignment="1">
      <alignment horizontal="center" vertical="center"/>
    </xf>
    <xf numFmtId="0" fontId="48" fillId="2" borderId="2" xfId="0" applyFont="1" applyFill="1" applyBorder="1" applyAlignment="1">
      <alignment horizontal="center" vertical="center"/>
    </xf>
    <xf numFmtId="0" fontId="4" fillId="2" borderId="2" xfId="0" applyFont="1" applyFill="1" applyBorder="1" applyAlignment="1">
      <alignment vertical="center" wrapText="1"/>
    </xf>
    <xf numFmtId="0" fontId="38" fillId="2" borderId="2" xfId="0" applyFont="1" applyFill="1" applyBorder="1" applyAlignment="1">
      <alignment horizontal="center" vertical="center"/>
    </xf>
    <xf numFmtId="43" fontId="14" fillId="2" borderId="2" xfId="1" applyFont="1" applyFill="1" applyBorder="1" applyAlignment="1">
      <alignment horizontal="center" vertical="center"/>
    </xf>
    <xf numFmtId="43" fontId="0" fillId="2" borderId="2" xfId="0" applyNumberFormat="1" applyFill="1" applyBorder="1" applyAlignment="1">
      <alignment horizontal="center" vertical="center"/>
    </xf>
    <xf numFmtId="43" fontId="14" fillId="2" borderId="3" xfId="1" applyFont="1" applyFill="1" applyBorder="1" applyAlignment="1">
      <alignment horizontal="center" vertical="center"/>
    </xf>
    <xf numFmtId="0" fontId="4" fillId="2" borderId="3" xfId="0" applyFont="1" applyFill="1" applyBorder="1" applyAlignment="1">
      <alignment vertical="center" wrapText="1"/>
    </xf>
    <xf numFmtId="0" fontId="38" fillId="2" borderId="3" xfId="0" applyFont="1" applyFill="1" applyBorder="1" applyAlignment="1">
      <alignment horizontal="center" vertical="center"/>
    </xf>
    <xf numFmtId="0" fontId="48" fillId="2" borderId="3" xfId="0" applyFont="1" applyFill="1" applyBorder="1" applyAlignment="1">
      <alignment horizontal="center" vertical="center"/>
    </xf>
    <xf numFmtId="0" fontId="4" fillId="2" borderId="0" xfId="0" applyFont="1" applyFill="1" applyBorder="1" applyAlignment="1">
      <alignment vertical="center"/>
    </xf>
    <xf numFmtId="0" fontId="7" fillId="2" borderId="0" xfId="0" applyFont="1" applyFill="1" applyBorder="1" applyAlignment="1">
      <alignment horizontal="left" vertical="center"/>
    </xf>
    <xf numFmtId="2" fontId="17" fillId="2" borderId="2" xfId="0" applyNumberFormat="1" applyFont="1" applyFill="1" applyBorder="1" applyAlignment="1">
      <alignment vertical="center"/>
    </xf>
    <xf numFmtId="0" fontId="40" fillId="2" borderId="2" xfId="0" applyFont="1" applyFill="1" applyBorder="1" applyAlignment="1">
      <alignment horizontal="center" vertical="center"/>
    </xf>
    <xf numFmtId="0" fontId="8" fillId="2" borderId="2" xfId="0" applyFont="1" applyFill="1" applyBorder="1" applyAlignment="1">
      <alignment vertical="center"/>
    </xf>
    <xf numFmtId="0" fontId="4" fillId="2" borderId="2" xfId="0" applyFont="1" applyFill="1" applyBorder="1" applyAlignment="1">
      <alignment horizontal="center" vertical="center"/>
    </xf>
    <xf numFmtId="2" fontId="32" fillId="2" borderId="2" xfId="0" applyNumberFormat="1" applyFont="1" applyFill="1" applyBorder="1" applyAlignment="1">
      <alignment horizontal="center" vertical="center"/>
    </xf>
    <xf numFmtId="1" fontId="32" fillId="2" borderId="2" xfId="0" applyNumberFormat="1" applyFont="1" applyFill="1" applyBorder="1" applyAlignment="1">
      <alignment horizontal="center" vertical="center"/>
    </xf>
    <xf numFmtId="0" fontId="0" fillId="2" borderId="0" xfId="0" applyFill="1" applyAlignment="1">
      <alignment vertical="center"/>
    </xf>
    <xf numFmtId="0" fontId="51"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0" fontId="14" fillId="2" borderId="2" xfId="0" applyFont="1" applyFill="1" applyBorder="1" applyAlignment="1">
      <alignment horizontal="center" vertical="center" wrapText="1"/>
    </xf>
    <xf numFmtId="1" fontId="52" fillId="2" borderId="2" xfId="0" applyNumberFormat="1" applyFont="1" applyFill="1" applyBorder="1" applyAlignment="1">
      <alignment horizontal="center" vertical="center"/>
    </xf>
    <xf numFmtId="0" fontId="15" fillId="2" borderId="2" xfId="0" applyFont="1" applyFill="1" applyBorder="1" applyAlignment="1">
      <alignment vertical="center"/>
    </xf>
    <xf numFmtId="0" fontId="31" fillId="2" borderId="2" xfId="0" applyFont="1" applyFill="1" applyBorder="1" applyAlignment="1">
      <alignment vertical="center" wrapText="1"/>
    </xf>
    <xf numFmtId="0" fontId="15" fillId="2" borderId="2" xfId="0" applyFont="1" applyFill="1" applyBorder="1" applyAlignment="1">
      <alignment horizontal="center" vertical="center"/>
    </xf>
    <xf numFmtId="0" fontId="0" fillId="0" borderId="0" xfId="0" applyAlignment="1">
      <alignment vertical="center"/>
    </xf>
    <xf numFmtId="0" fontId="14" fillId="2" borderId="2" xfId="0" applyFont="1" applyFill="1" applyBorder="1" applyAlignment="1">
      <alignment vertical="center" wrapText="1"/>
    </xf>
    <xf numFmtId="0" fontId="4" fillId="2" borderId="2" xfId="0" applyFont="1" applyFill="1" applyBorder="1" applyAlignment="1">
      <alignment vertical="center"/>
    </xf>
    <xf numFmtId="0" fontId="14" fillId="2" borderId="2" xfId="0" applyFont="1" applyFill="1" applyBorder="1" applyAlignment="1">
      <alignment vertical="center"/>
    </xf>
    <xf numFmtId="0" fontId="8" fillId="2" borderId="2" xfId="0" applyFont="1" applyFill="1" applyBorder="1" applyAlignment="1">
      <alignment vertical="center" wrapText="1"/>
    </xf>
    <xf numFmtId="0" fontId="41" fillId="2" borderId="2" xfId="0" applyFont="1" applyFill="1" applyBorder="1" applyAlignment="1">
      <alignment horizontal="center" vertical="center"/>
    </xf>
    <xf numFmtId="0" fontId="32" fillId="2" borderId="2" xfId="0" applyFont="1" applyFill="1" applyBorder="1" applyAlignment="1">
      <alignment vertical="center"/>
    </xf>
    <xf numFmtId="0" fontId="26" fillId="5" borderId="0" xfId="0" applyFont="1" applyFill="1" applyAlignment="1">
      <alignment vertical="center"/>
    </xf>
    <xf numFmtId="0" fontId="15" fillId="3" borderId="0" xfId="0" applyFont="1" applyFill="1" applyAlignment="1">
      <alignment vertical="center"/>
    </xf>
    <xf numFmtId="0" fontId="33" fillId="2" borderId="2" xfId="0" applyFont="1" applyFill="1" applyBorder="1" applyAlignment="1">
      <alignment horizontal="center" vertical="center"/>
    </xf>
    <xf numFmtId="0" fontId="54" fillId="3" borderId="0" xfId="0" applyFont="1" applyFill="1" applyAlignment="1">
      <alignment vertical="center"/>
    </xf>
    <xf numFmtId="0" fontId="15" fillId="0" borderId="0" xfId="0" applyFont="1" applyFill="1" applyAlignment="1">
      <alignment vertical="center"/>
    </xf>
    <xf numFmtId="0" fontId="28" fillId="2" borderId="2" xfId="0" applyFont="1" applyFill="1" applyBorder="1" applyAlignment="1">
      <alignment vertical="center" wrapText="1"/>
    </xf>
    <xf numFmtId="0" fontId="58" fillId="2" borderId="2" xfId="0" applyFont="1" applyFill="1" applyBorder="1" applyAlignment="1">
      <alignment horizontal="center" vertical="center"/>
    </xf>
    <xf numFmtId="0" fontId="38" fillId="2" borderId="2" xfId="0" applyFont="1" applyFill="1" applyBorder="1" applyAlignment="1">
      <alignment vertical="center" wrapText="1"/>
    </xf>
    <xf numFmtId="0" fontId="59" fillId="2" borderId="2" xfId="0" applyFont="1" applyFill="1" applyBorder="1" applyAlignment="1">
      <alignment vertical="center" wrapText="1"/>
    </xf>
    <xf numFmtId="0" fontId="12" fillId="2" borderId="2" xfId="0" applyFont="1" applyFill="1" applyBorder="1" applyAlignment="1">
      <alignment vertical="center" wrapText="1"/>
    </xf>
    <xf numFmtId="0" fontId="60" fillId="2" borderId="2" xfId="0" applyFont="1" applyFill="1" applyBorder="1" applyAlignment="1">
      <alignment horizontal="center" vertical="center"/>
    </xf>
    <xf numFmtId="0" fontId="7" fillId="2" borderId="2" xfId="0" applyFont="1" applyFill="1" applyBorder="1" applyAlignment="1">
      <alignment horizontal="center" vertical="center"/>
    </xf>
    <xf numFmtId="1" fontId="61" fillId="2" borderId="2" xfId="0" applyNumberFormat="1" applyFont="1" applyFill="1" applyBorder="1" applyAlignment="1">
      <alignment horizontal="center" vertical="center"/>
    </xf>
    <xf numFmtId="0" fontId="30" fillId="2" borderId="2" xfId="0" applyFont="1" applyFill="1" applyBorder="1" applyAlignment="1">
      <alignment vertical="center" wrapText="1"/>
    </xf>
    <xf numFmtId="0" fontId="62" fillId="2" borderId="2" xfId="0" applyFont="1" applyFill="1" applyBorder="1" applyAlignment="1">
      <alignment vertical="center" wrapText="1"/>
    </xf>
    <xf numFmtId="0" fontId="30" fillId="2" borderId="2" xfId="0" applyFont="1" applyFill="1" applyBorder="1" applyAlignment="1">
      <alignment horizontal="justify" vertical="center" wrapText="1"/>
    </xf>
    <xf numFmtId="0" fontId="63" fillId="2" borderId="2" xfId="0" applyFont="1" applyFill="1" applyBorder="1" applyAlignment="1">
      <alignment vertical="center" wrapText="1"/>
    </xf>
    <xf numFmtId="0" fontId="66" fillId="2" borderId="2" xfId="0" applyFont="1" applyFill="1" applyBorder="1" applyAlignment="1">
      <alignment horizontal="center" vertical="center"/>
    </xf>
    <xf numFmtId="1" fontId="67" fillId="2" borderId="2" xfId="0" applyNumberFormat="1" applyFont="1" applyFill="1" applyBorder="1" applyAlignment="1">
      <alignment horizontal="center" vertical="center"/>
    </xf>
    <xf numFmtId="2" fontId="52" fillId="2" borderId="2" xfId="0" applyNumberFormat="1" applyFont="1" applyFill="1" applyBorder="1" applyAlignment="1">
      <alignment horizontal="center" vertical="center"/>
    </xf>
    <xf numFmtId="0" fontId="68" fillId="2" borderId="2" xfId="0" applyFont="1" applyFill="1" applyBorder="1" applyAlignment="1">
      <alignment horizontal="center" vertical="center"/>
    </xf>
    <xf numFmtId="0" fontId="69" fillId="2" borderId="2" xfId="0" applyFont="1" applyFill="1" applyBorder="1" applyAlignment="1">
      <alignment horizontal="center" vertical="center"/>
    </xf>
    <xf numFmtId="0" fontId="66" fillId="2" borderId="2" xfId="0" applyFont="1" applyFill="1" applyBorder="1" applyAlignment="1">
      <alignment vertical="center" wrapText="1"/>
    </xf>
    <xf numFmtId="0" fontId="9" fillId="2" borderId="2" xfId="0" applyFont="1" applyFill="1" applyBorder="1" applyAlignment="1">
      <alignment vertical="center" wrapText="1"/>
    </xf>
    <xf numFmtId="1" fontId="4" fillId="2" borderId="2" xfId="0" applyNumberFormat="1" applyFont="1" applyFill="1" applyBorder="1" applyAlignment="1">
      <alignment horizontal="center" vertical="center"/>
    </xf>
    <xf numFmtId="2" fontId="73" fillId="2" borderId="2" xfId="0" applyNumberFormat="1" applyFont="1" applyFill="1" applyBorder="1" applyAlignment="1">
      <alignment vertical="center"/>
    </xf>
    <xf numFmtId="0" fontId="72" fillId="2" borderId="2" xfId="0" applyFont="1" applyFill="1" applyBorder="1" applyAlignment="1">
      <alignment horizontal="left" vertical="center" wrapText="1"/>
    </xf>
    <xf numFmtId="0" fontId="74" fillId="2" borderId="2" xfId="0" applyFont="1" applyFill="1" applyBorder="1" applyAlignment="1">
      <alignment horizontal="left" vertical="center" wrapText="1"/>
    </xf>
    <xf numFmtId="0" fontId="27" fillId="2" borderId="2" xfId="0" applyFont="1" applyFill="1" applyBorder="1" applyAlignment="1">
      <alignment vertical="center" wrapText="1"/>
    </xf>
    <xf numFmtId="0" fontId="30" fillId="2" borderId="2" xfId="0" applyFont="1" applyFill="1" applyBorder="1" applyAlignment="1">
      <alignment horizontal="center" vertical="center"/>
    </xf>
    <xf numFmtId="0" fontId="69" fillId="7" borderId="0" xfId="0" applyFont="1" applyFill="1" applyAlignment="1">
      <alignment vertical="center"/>
    </xf>
    <xf numFmtId="0" fontId="15" fillId="7" borderId="0" xfId="0" applyFont="1" applyFill="1" applyAlignment="1">
      <alignment vertical="center"/>
    </xf>
    <xf numFmtId="0" fontId="63" fillId="2" borderId="2" xfId="0" applyFont="1" applyFill="1" applyBorder="1" applyAlignment="1">
      <alignment horizontal="left" vertical="center" wrapText="1"/>
    </xf>
    <xf numFmtId="1" fontId="8" fillId="2" borderId="2" xfId="0" applyNumberFormat="1" applyFont="1" applyFill="1" applyBorder="1" applyAlignment="1">
      <alignment horizontal="center" vertical="center"/>
    </xf>
    <xf numFmtId="0" fontId="34" fillId="2" borderId="2" xfId="0" applyFont="1" applyFill="1" applyBorder="1" applyAlignment="1">
      <alignment vertical="center" wrapText="1"/>
    </xf>
    <xf numFmtId="0" fontId="33" fillId="2" borderId="2" xfId="0" applyFont="1" applyFill="1" applyBorder="1" applyAlignment="1">
      <alignment horizontal="left" vertical="center" wrapText="1"/>
    </xf>
    <xf numFmtId="0" fontId="9" fillId="2" borderId="2" xfId="0" applyFont="1" applyFill="1" applyBorder="1" applyAlignment="1">
      <alignment horizontal="center" vertical="center"/>
    </xf>
    <xf numFmtId="0" fontId="75" fillId="2" borderId="2" xfId="0" applyFont="1" applyFill="1" applyBorder="1" applyAlignment="1">
      <alignment vertical="center" wrapText="1"/>
    </xf>
    <xf numFmtId="0" fontId="28" fillId="2" borderId="2" xfId="0" applyFont="1" applyFill="1" applyBorder="1" applyAlignment="1">
      <alignment horizontal="center" vertical="center"/>
    </xf>
    <xf numFmtId="0" fontId="40" fillId="2" borderId="2" xfId="0" applyFont="1" applyFill="1" applyBorder="1" applyAlignment="1">
      <alignment vertical="center" wrapText="1"/>
    </xf>
    <xf numFmtId="1" fontId="40" fillId="2" borderId="2" xfId="0" applyNumberFormat="1" applyFont="1" applyFill="1" applyBorder="1" applyAlignment="1">
      <alignment horizontal="center" vertical="center"/>
    </xf>
    <xf numFmtId="0" fontId="36" fillId="2" borderId="2" xfId="0" applyFont="1" applyFill="1" applyBorder="1" applyAlignment="1">
      <alignment vertical="center" wrapText="1"/>
    </xf>
    <xf numFmtId="0" fontId="76" fillId="2" borderId="2" xfId="0" applyFont="1" applyFill="1" applyBorder="1" applyAlignment="1">
      <alignment vertical="center"/>
    </xf>
    <xf numFmtId="0" fontId="30" fillId="2" borderId="2" xfId="0" applyFont="1" applyFill="1" applyBorder="1" applyAlignment="1">
      <alignment vertical="center"/>
    </xf>
    <xf numFmtId="0" fontId="55" fillId="2" borderId="2" xfId="0" applyFont="1" applyFill="1" applyBorder="1" applyAlignment="1">
      <alignment vertical="center" wrapText="1"/>
    </xf>
    <xf numFmtId="164" fontId="40" fillId="2" borderId="2" xfId="0" applyNumberFormat="1" applyFont="1" applyFill="1" applyBorder="1" applyAlignment="1">
      <alignment horizontal="center" vertical="center"/>
    </xf>
    <xf numFmtId="0" fontId="49" fillId="2" borderId="2" xfId="0" applyFont="1" applyFill="1" applyBorder="1" applyAlignment="1">
      <alignment vertical="center" wrapText="1"/>
    </xf>
    <xf numFmtId="1" fontId="30" fillId="2" borderId="2" xfId="0" applyNumberFormat="1" applyFont="1" applyFill="1" applyBorder="1" applyAlignment="1">
      <alignment horizontal="center" vertical="center"/>
    </xf>
    <xf numFmtId="0" fontId="62" fillId="2" borderId="2" xfId="0" applyFont="1" applyFill="1" applyBorder="1" applyAlignment="1">
      <alignment horizontal="left" vertical="center" wrapText="1"/>
    </xf>
    <xf numFmtId="0" fontId="78" fillId="2" borderId="2" xfId="0" applyFont="1" applyFill="1" applyBorder="1" applyAlignment="1">
      <alignment vertical="center" wrapText="1"/>
    </xf>
    <xf numFmtId="0" fontId="78" fillId="2" borderId="2" xfId="0" applyFont="1" applyFill="1" applyBorder="1" applyAlignment="1">
      <alignment vertical="center"/>
    </xf>
    <xf numFmtId="1" fontId="78" fillId="2" borderId="2" xfId="0" applyNumberFormat="1" applyFont="1" applyFill="1" applyBorder="1" applyAlignment="1">
      <alignment horizontal="center" vertical="center"/>
    </xf>
    <xf numFmtId="0" fontId="32" fillId="2" borderId="2" xfId="0" applyFont="1" applyFill="1" applyBorder="1" applyAlignment="1">
      <alignment vertical="center" wrapText="1"/>
    </xf>
    <xf numFmtId="0" fontId="17" fillId="2" borderId="2" xfId="0" applyFont="1" applyFill="1" applyBorder="1" applyAlignment="1">
      <alignment horizontal="center" vertical="center"/>
    </xf>
    <xf numFmtId="0" fontId="40" fillId="2" borderId="2" xfId="0" applyFont="1" applyFill="1" applyBorder="1" applyAlignment="1">
      <alignment vertical="center"/>
    </xf>
    <xf numFmtId="0" fontId="30" fillId="2" borderId="2" xfId="0" applyFont="1" applyFill="1" applyBorder="1" applyAlignment="1">
      <alignment horizontal="left" vertical="center" wrapText="1"/>
    </xf>
    <xf numFmtId="1" fontId="49" fillId="2" borderId="2" xfId="0" applyNumberFormat="1" applyFont="1" applyFill="1" applyBorder="1" applyAlignment="1">
      <alignment horizontal="center" vertical="center"/>
    </xf>
    <xf numFmtId="0" fontId="79" fillId="2" borderId="2" xfId="0" applyFont="1" applyFill="1" applyBorder="1" applyAlignment="1">
      <alignment vertical="center" wrapText="1"/>
    </xf>
    <xf numFmtId="0" fontId="80" fillId="2" borderId="2" xfId="0" applyFont="1" applyFill="1" applyBorder="1" applyAlignment="1">
      <alignment horizontal="left" vertical="center" wrapText="1"/>
    </xf>
    <xf numFmtId="1" fontId="81" fillId="2" borderId="2" xfId="0" applyNumberFormat="1" applyFont="1" applyFill="1" applyBorder="1" applyAlignment="1">
      <alignment horizontal="center" vertical="center"/>
    </xf>
    <xf numFmtId="0" fontId="40" fillId="2" borderId="2"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82" fillId="2" borderId="2" xfId="0" applyFont="1" applyFill="1" applyBorder="1" applyAlignment="1">
      <alignment horizontal="center" vertical="center"/>
    </xf>
    <xf numFmtId="1" fontId="29" fillId="2" borderId="2" xfId="0" applyNumberFormat="1" applyFont="1" applyFill="1" applyBorder="1" applyAlignment="1">
      <alignment horizontal="center" vertical="center"/>
    </xf>
    <xf numFmtId="1" fontId="83" fillId="2" borderId="2" xfId="0" applyNumberFormat="1" applyFont="1" applyFill="1" applyBorder="1" applyAlignment="1">
      <alignment horizontal="center" vertical="center"/>
    </xf>
    <xf numFmtId="0" fontId="7" fillId="2" borderId="2" xfId="0" applyFont="1" applyFill="1" applyBorder="1" applyAlignment="1">
      <alignment vertical="center"/>
    </xf>
    <xf numFmtId="0" fontId="4" fillId="2" borderId="2" xfId="0" quotePrefix="1" applyFont="1" applyFill="1" applyBorder="1" applyAlignment="1">
      <alignment vertical="center" wrapText="1"/>
    </xf>
    <xf numFmtId="2" fontId="14" fillId="2" borderId="2" xfId="0" applyNumberFormat="1" applyFont="1" applyFill="1" applyBorder="1" applyAlignment="1">
      <alignment horizontal="center" vertical="center"/>
    </xf>
    <xf numFmtId="0" fontId="14" fillId="2" borderId="2" xfId="0" applyFont="1" applyFill="1" applyBorder="1" applyAlignment="1">
      <alignment horizontal="center" vertical="center"/>
    </xf>
    <xf numFmtId="0" fontId="29" fillId="2" borderId="2" xfId="0" applyFont="1" applyFill="1" applyBorder="1" applyAlignment="1">
      <alignment horizontal="center" vertical="center"/>
    </xf>
    <xf numFmtId="0" fontId="29" fillId="2" borderId="2" xfId="0" applyFont="1" applyFill="1" applyBorder="1" applyAlignment="1">
      <alignment vertical="center" wrapText="1"/>
    </xf>
    <xf numFmtId="0" fontId="0" fillId="2" borderId="2" xfId="0" applyFill="1" applyBorder="1" applyAlignment="1">
      <alignment vertical="center"/>
    </xf>
    <xf numFmtId="0" fontId="15" fillId="2" borderId="2" xfId="0" applyFont="1" applyFill="1" applyBorder="1" applyAlignment="1">
      <alignment vertical="center" wrapText="1"/>
    </xf>
    <xf numFmtId="0" fontId="32" fillId="2" borderId="2" xfId="0" applyFont="1" applyFill="1" applyBorder="1" applyAlignment="1">
      <alignment horizontal="center" vertical="center"/>
    </xf>
    <xf numFmtId="0" fontId="35" fillId="2" borderId="2" xfId="0" applyFont="1" applyFill="1" applyBorder="1" applyAlignment="1">
      <alignment vertical="center" wrapText="1"/>
    </xf>
    <xf numFmtId="165" fontId="32" fillId="2" borderId="2" xfId="1" applyNumberFormat="1" applyFont="1" applyFill="1" applyBorder="1" applyAlignment="1">
      <alignment horizontal="center" vertical="center"/>
    </xf>
    <xf numFmtId="0" fontId="0" fillId="2" borderId="2" xfId="0" applyFill="1" applyBorder="1" applyAlignment="1">
      <alignment vertical="center" wrapText="1"/>
    </xf>
    <xf numFmtId="165" fontId="32" fillId="2" borderId="2" xfId="0" applyNumberFormat="1" applyFont="1" applyFill="1" applyBorder="1" applyAlignment="1">
      <alignment horizontal="center" vertical="center"/>
    </xf>
    <xf numFmtId="0" fontId="86" fillId="2" borderId="2" xfId="0" applyFont="1" applyFill="1" applyBorder="1" applyAlignment="1">
      <alignment horizontal="center" vertical="center"/>
    </xf>
    <xf numFmtId="2" fontId="87" fillId="2" borderId="2" xfId="0" applyNumberFormat="1" applyFont="1" applyFill="1" applyBorder="1" applyAlignment="1">
      <alignment horizontal="center" vertical="center" wrapText="1"/>
    </xf>
    <xf numFmtId="2" fontId="32" fillId="2" borderId="2" xfId="0" applyNumberFormat="1" applyFont="1" applyFill="1" applyBorder="1" applyAlignment="1">
      <alignment horizontal="right" vertical="center"/>
    </xf>
    <xf numFmtId="0" fontId="4" fillId="2" borderId="2" xfId="0" applyFont="1" applyFill="1" applyBorder="1" applyAlignment="1" applyProtection="1">
      <alignment vertical="center" wrapText="1"/>
      <protection locked="0"/>
    </xf>
    <xf numFmtId="9" fontId="36" fillId="2" borderId="2" xfId="2" applyFont="1" applyFill="1" applyBorder="1" applyAlignment="1">
      <alignment vertical="center" wrapText="1"/>
    </xf>
    <xf numFmtId="43" fontId="36" fillId="2" borderId="2" xfId="1" applyFont="1" applyFill="1" applyBorder="1" applyAlignment="1">
      <alignment horizontal="left" vertical="center" wrapText="1"/>
    </xf>
    <xf numFmtId="43" fontId="88" fillId="2" borderId="2" xfId="1" applyFont="1" applyFill="1" applyBorder="1" applyAlignment="1">
      <alignment horizontal="center" vertical="center"/>
    </xf>
    <xf numFmtId="43" fontId="29" fillId="2" borderId="2" xfId="1" applyFont="1" applyFill="1" applyBorder="1" applyAlignment="1">
      <alignment horizontal="center" vertical="center"/>
    </xf>
    <xf numFmtId="1" fontId="9" fillId="2" borderId="2" xfId="1" applyNumberFormat="1" applyFont="1" applyFill="1" applyBorder="1" applyAlignment="1">
      <alignment horizontal="center" vertical="center"/>
    </xf>
    <xf numFmtId="43" fontId="9" fillId="2" borderId="2" xfId="1" applyFont="1" applyFill="1" applyBorder="1" applyAlignment="1">
      <alignment horizontal="left" vertical="center" wrapText="1"/>
    </xf>
    <xf numFmtId="1" fontId="89" fillId="2" borderId="2" xfId="0" applyNumberFormat="1" applyFont="1" applyFill="1" applyBorder="1" applyAlignment="1">
      <alignment horizontal="right" vertical="center"/>
    </xf>
    <xf numFmtId="11" fontId="14" fillId="2" borderId="2" xfId="1" applyNumberFormat="1" applyFont="1" applyFill="1" applyBorder="1" applyAlignment="1">
      <alignment vertical="center" wrapText="1"/>
    </xf>
    <xf numFmtId="43" fontId="90" fillId="2" borderId="2" xfId="1" applyFont="1" applyFill="1" applyBorder="1" applyAlignment="1">
      <alignment horizontal="left" vertical="center"/>
    </xf>
    <xf numFmtId="1" fontId="89" fillId="2" borderId="2" xfId="0" applyNumberFormat="1" applyFont="1" applyFill="1" applyBorder="1" applyAlignment="1">
      <alignment vertical="center"/>
    </xf>
    <xf numFmtId="43" fontId="14" fillId="2" borderId="2" xfId="1" applyFont="1" applyFill="1" applyBorder="1" applyAlignment="1">
      <alignment vertical="center" wrapText="1"/>
    </xf>
    <xf numFmtId="43" fontId="90" fillId="2" borderId="2" xfId="1" applyFont="1" applyFill="1" applyBorder="1" applyAlignment="1">
      <alignment vertical="center"/>
    </xf>
    <xf numFmtId="2" fontId="67" fillId="2" borderId="2" xfId="0" applyNumberFormat="1" applyFont="1" applyFill="1" applyBorder="1" applyAlignment="1">
      <alignment horizontal="left" vertical="center" wrapText="1"/>
    </xf>
    <xf numFmtId="43" fontId="90" fillId="2" borderId="2" xfId="1" applyFont="1" applyFill="1" applyBorder="1" applyAlignment="1">
      <alignment horizontal="center" vertical="center"/>
    </xf>
    <xf numFmtId="43" fontId="67" fillId="2" borderId="2" xfId="1" applyFont="1" applyFill="1" applyBorder="1" applyAlignment="1">
      <alignment horizontal="left" vertical="center" wrapText="1"/>
    </xf>
    <xf numFmtId="43" fontId="14" fillId="2" borderId="2" xfId="1" applyFont="1" applyFill="1" applyBorder="1" applyAlignment="1">
      <alignment horizontal="left" vertical="center" wrapText="1"/>
    </xf>
    <xf numFmtId="2" fontId="88" fillId="0" borderId="0" xfId="0" applyNumberFormat="1" applyFont="1" applyFill="1" applyBorder="1" applyAlignment="1">
      <alignment horizontal="center" vertical="center"/>
    </xf>
    <xf numFmtId="2" fontId="91" fillId="0" borderId="0" xfId="0" applyNumberFormat="1" applyFont="1" applyFill="1" applyBorder="1" applyAlignment="1">
      <alignment vertical="center"/>
    </xf>
    <xf numFmtId="2" fontId="90" fillId="0" borderId="0" xfId="0" applyNumberFormat="1" applyFont="1" applyFill="1" applyBorder="1" applyAlignment="1">
      <alignment vertical="center"/>
    </xf>
    <xf numFmtId="1" fontId="92" fillId="2" borderId="2" xfId="0" applyNumberFormat="1" applyFont="1" applyFill="1" applyBorder="1" applyAlignment="1">
      <alignment horizontal="center" vertical="center"/>
    </xf>
    <xf numFmtId="43" fontId="93" fillId="2" borderId="2" xfId="1" applyFont="1" applyFill="1" applyBorder="1" applyAlignment="1">
      <alignment horizontal="center" vertical="center"/>
    </xf>
    <xf numFmtId="43" fontId="36" fillId="2" borderId="2" xfId="1" applyFont="1" applyFill="1" applyBorder="1" applyAlignment="1">
      <alignment vertical="center" wrapText="1"/>
    </xf>
    <xf numFmtId="1" fontId="92" fillId="2" borderId="2" xfId="0" applyNumberFormat="1" applyFont="1" applyFill="1" applyBorder="1" applyAlignment="1">
      <alignment vertical="center"/>
    </xf>
    <xf numFmtId="164" fontId="92" fillId="2" borderId="2" xfId="0" applyNumberFormat="1" applyFont="1" applyFill="1" applyBorder="1" applyAlignment="1">
      <alignment vertical="center"/>
    </xf>
    <xf numFmtId="0" fontId="94" fillId="2" borderId="2" xfId="0" applyFont="1" applyFill="1" applyBorder="1" applyAlignment="1">
      <alignment vertical="center"/>
    </xf>
    <xf numFmtId="0" fontId="95" fillId="2" borderId="2" xfId="0" applyFont="1" applyFill="1" applyBorder="1" applyAlignment="1">
      <alignment horizontal="center" vertical="center"/>
    </xf>
    <xf numFmtId="2" fontId="97" fillId="2" borderId="2" xfId="0" applyNumberFormat="1" applyFont="1" applyFill="1" applyBorder="1" applyAlignment="1">
      <alignment vertical="center"/>
    </xf>
    <xf numFmtId="2" fontId="97" fillId="2" borderId="2" xfId="0" applyNumberFormat="1" applyFont="1" applyFill="1" applyBorder="1" applyAlignment="1">
      <alignment horizontal="center" vertical="center"/>
    </xf>
    <xf numFmtId="2" fontId="88" fillId="2" borderId="0" xfId="0" applyNumberFormat="1" applyFont="1" applyFill="1" applyBorder="1" applyAlignment="1">
      <alignment vertical="center"/>
    </xf>
    <xf numFmtId="0" fontId="98" fillId="2" borderId="2" xfId="0" applyFont="1" applyFill="1" applyBorder="1" applyAlignment="1">
      <alignment vertical="center" wrapText="1"/>
    </xf>
    <xf numFmtId="0" fontId="99" fillId="2" borderId="2" xfId="0" applyFont="1" applyFill="1" applyBorder="1" applyAlignment="1">
      <alignment vertical="center"/>
    </xf>
    <xf numFmtId="0" fontId="14" fillId="2" borderId="2" xfId="0" applyFont="1" applyFill="1" applyBorder="1" applyAlignment="1">
      <alignment horizontal="justify" vertical="center" wrapText="1"/>
    </xf>
    <xf numFmtId="0" fontId="100" fillId="2" borderId="2" xfId="0" applyFont="1" applyFill="1" applyBorder="1" applyAlignment="1">
      <alignment horizontal="center" vertical="center"/>
    </xf>
    <xf numFmtId="3" fontId="32" fillId="2" borderId="2" xfId="0" applyNumberFormat="1" applyFont="1" applyFill="1" applyBorder="1" applyAlignment="1">
      <alignment horizontal="center" vertical="center"/>
    </xf>
    <xf numFmtId="0" fontId="101" fillId="2" borderId="2" xfId="0" applyFont="1" applyFill="1" applyBorder="1" applyAlignment="1">
      <alignment horizontal="center" vertical="center"/>
    </xf>
    <xf numFmtId="0" fontId="102" fillId="2" borderId="2" xfId="0" applyFont="1" applyFill="1" applyBorder="1" applyAlignment="1">
      <alignment vertical="center"/>
    </xf>
    <xf numFmtId="2" fontId="83" fillId="2" borderId="2" xfId="0" applyNumberFormat="1" applyFont="1" applyFill="1" applyBorder="1" applyAlignment="1">
      <alignment horizontal="center" vertical="center"/>
    </xf>
    <xf numFmtId="0" fontId="14" fillId="2" borderId="2" xfId="0" applyFont="1" applyFill="1" applyBorder="1" applyAlignment="1">
      <alignment horizontal="left" vertical="center" wrapText="1"/>
    </xf>
    <xf numFmtId="0" fontId="36" fillId="2" borderId="2" xfId="0" applyFont="1" applyFill="1" applyBorder="1" applyAlignment="1">
      <alignment horizontal="justify" vertical="center" wrapText="1"/>
    </xf>
    <xf numFmtId="0" fontId="40" fillId="2" borderId="2" xfId="0" applyFont="1" applyFill="1" applyBorder="1" applyAlignment="1">
      <alignment horizontal="justify" vertical="center"/>
    </xf>
    <xf numFmtId="0" fontId="103" fillId="2" borderId="2" xfId="0" applyFont="1" applyFill="1" applyBorder="1" applyAlignment="1">
      <alignment vertical="center" wrapText="1"/>
    </xf>
    <xf numFmtId="0" fontId="105" fillId="2" borderId="2" xfId="0" applyFont="1" applyFill="1" applyBorder="1" applyAlignment="1">
      <alignment vertical="center"/>
    </xf>
    <xf numFmtId="0" fontId="40" fillId="2" borderId="2" xfId="0" applyFont="1" applyFill="1" applyBorder="1" applyAlignment="1">
      <alignment horizontal="left" vertical="center"/>
    </xf>
    <xf numFmtId="0" fontId="9" fillId="2" borderId="2" xfId="0" applyFont="1" applyFill="1" applyBorder="1" applyAlignment="1">
      <alignment horizontal="justify" vertical="center" wrapText="1"/>
    </xf>
    <xf numFmtId="43" fontId="32" fillId="2" borderId="2" xfId="1" applyFont="1" applyFill="1" applyBorder="1" applyAlignment="1">
      <alignment horizontal="center" vertical="center"/>
    </xf>
    <xf numFmtId="0" fontId="106" fillId="2" borderId="2" xfId="0" applyFont="1" applyFill="1" applyBorder="1" applyAlignment="1">
      <alignment vertical="center" wrapText="1"/>
    </xf>
    <xf numFmtId="0" fontId="14" fillId="2" borderId="2" xfId="0" applyFont="1" applyFill="1" applyBorder="1" applyAlignment="1">
      <alignment horizontal="right" vertical="center" wrapText="1"/>
    </xf>
    <xf numFmtId="2" fontId="29" fillId="2" borderId="2" xfId="0" applyNumberFormat="1" applyFont="1" applyFill="1" applyBorder="1" applyAlignment="1">
      <alignment horizontal="center" vertical="center"/>
    </xf>
    <xf numFmtId="0" fontId="107" fillId="2" borderId="2" xfId="0" applyFont="1" applyFill="1" applyBorder="1" applyAlignment="1">
      <alignment horizontal="center" vertical="center"/>
    </xf>
    <xf numFmtId="0" fontId="79" fillId="2" borderId="2" xfId="0" applyFont="1" applyFill="1" applyBorder="1" applyAlignment="1">
      <alignment horizontal="center" vertical="center"/>
    </xf>
    <xf numFmtId="0" fontId="108" fillId="2" borderId="2" xfId="0" applyFont="1" applyFill="1" applyBorder="1" applyAlignment="1">
      <alignment horizontal="center" vertical="center"/>
    </xf>
    <xf numFmtId="0" fontId="109" fillId="2" borderId="2" xfId="0" applyFont="1" applyFill="1" applyBorder="1" applyAlignment="1">
      <alignment horizontal="center" vertical="center"/>
    </xf>
    <xf numFmtId="0" fontId="110" fillId="2" borderId="2" xfId="0" applyFont="1" applyFill="1" applyBorder="1" applyAlignment="1">
      <alignment horizontal="center" vertical="center"/>
    </xf>
    <xf numFmtId="1" fontId="72" fillId="2" borderId="2" xfId="0" applyNumberFormat="1" applyFont="1" applyFill="1" applyBorder="1" applyAlignment="1">
      <alignment horizontal="center" vertical="center"/>
    </xf>
    <xf numFmtId="2" fontId="30" fillId="2" borderId="2" xfId="0" applyNumberFormat="1" applyFont="1" applyFill="1" applyBorder="1" applyAlignment="1">
      <alignment horizontal="center" vertical="center"/>
    </xf>
    <xf numFmtId="0" fontId="111" fillId="2" borderId="2" xfId="0" applyFont="1" applyFill="1" applyBorder="1" applyAlignment="1">
      <alignment horizontal="left" vertical="center" wrapText="1"/>
    </xf>
    <xf numFmtId="0" fontId="112" fillId="2" borderId="2" xfId="0" applyFont="1" applyFill="1" applyBorder="1" applyAlignment="1">
      <alignment vertical="center"/>
    </xf>
    <xf numFmtId="0" fontId="113" fillId="2" borderId="2" xfId="0" applyFont="1" applyFill="1" applyBorder="1" applyAlignment="1">
      <alignment horizontal="center" vertical="center"/>
    </xf>
    <xf numFmtId="0" fontId="0" fillId="2" borderId="2" xfId="0" applyFill="1" applyBorder="1" applyAlignment="1">
      <alignment horizontal="center" vertical="center"/>
    </xf>
    <xf numFmtId="2" fontId="30" fillId="2" borderId="2" xfId="0" applyNumberFormat="1" applyFont="1" applyFill="1" applyBorder="1" applyAlignment="1">
      <alignment vertical="center"/>
    </xf>
    <xf numFmtId="0" fontId="112" fillId="2" borderId="2" xfId="0" applyFont="1" applyFill="1" applyBorder="1" applyAlignment="1">
      <alignment horizontal="center" vertical="center"/>
    </xf>
    <xf numFmtId="0" fontId="26" fillId="0" borderId="0" xfId="0" applyFont="1" applyFill="1" applyAlignment="1">
      <alignment vertical="center"/>
    </xf>
    <xf numFmtId="0" fontId="0" fillId="0" borderId="0" xfId="0" applyFill="1" applyAlignment="1">
      <alignment vertical="center"/>
    </xf>
    <xf numFmtId="0" fontId="114" fillId="2" borderId="2" xfId="0" applyFont="1" applyFill="1" applyBorder="1" applyAlignment="1">
      <alignment horizontal="center" vertical="center"/>
    </xf>
    <xf numFmtId="0" fontId="114" fillId="2" borderId="2" xfId="0" applyFont="1" applyFill="1" applyBorder="1" applyAlignment="1">
      <alignment horizontal="left" vertical="center" wrapText="1"/>
    </xf>
    <xf numFmtId="0" fontId="72" fillId="2" borderId="2" xfId="0" applyFont="1" applyFill="1" applyBorder="1" applyAlignment="1">
      <alignment horizontal="center" vertical="center"/>
    </xf>
    <xf numFmtId="0" fontId="115" fillId="2" borderId="2" xfId="0" applyFont="1" applyFill="1" applyBorder="1" applyAlignment="1">
      <alignment horizontal="left" vertical="center" wrapText="1"/>
    </xf>
    <xf numFmtId="0" fontId="26" fillId="2" borderId="2" xfId="0" applyFont="1" applyFill="1" applyBorder="1" applyAlignment="1">
      <alignment horizontal="center" vertical="center"/>
    </xf>
    <xf numFmtId="0" fontId="116" fillId="2" borderId="2" xfId="0" applyFont="1" applyFill="1" applyBorder="1" applyAlignment="1">
      <alignment horizontal="left" vertical="center" wrapText="1"/>
    </xf>
    <xf numFmtId="0" fontId="26" fillId="2" borderId="2" xfId="0" applyFont="1" applyFill="1" applyBorder="1" applyAlignment="1">
      <alignment vertical="center"/>
    </xf>
    <xf numFmtId="2" fontId="72" fillId="2" borderId="2" xfId="0" applyNumberFormat="1" applyFont="1" applyFill="1" applyBorder="1" applyAlignment="1">
      <alignment horizontal="center" vertical="center"/>
    </xf>
    <xf numFmtId="0" fontId="117" fillId="2" borderId="2" xfId="0" applyFont="1" applyFill="1" applyBorder="1" applyAlignment="1">
      <alignment horizontal="left" vertical="center" wrapText="1"/>
    </xf>
    <xf numFmtId="0" fontId="4" fillId="2" borderId="2" xfId="0" applyFont="1" applyFill="1" applyBorder="1" applyAlignment="1">
      <alignment horizontal="right" vertical="center" wrapText="1"/>
    </xf>
    <xf numFmtId="164" fontId="32" fillId="2" borderId="2" xfId="0" applyNumberFormat="1" applyFont="1" applyFill="1" applyBorder="1" applyAlignment="1">
      <alignment horizontal="center" vertical="center"/>
    </xf>
    <xf numFmtId="0" fontId="38" fillId="2" borderId="2" xfId="0" applyFont="1" applyFill="1" applyBorder="1" applyAlignment="1">
      <alignment horizontal="left" vertical="center" wrapText="1"/>
    </xf>
    <xf numFmtId="0" fontId="54" fillId="0" borderId="0" xfId="0" applyFont="1" applyFill="1" applyAlignment="1">
      <alignment vertical="center"/>
    </xf>
    <xf numFmtId="0" fontId="38" fillId="2" borderId="2" xfId="0" quotePrefix="1" applyFont="1" applyFill="1" applyBorder="1" applyAlignment="1">
      <alignment horizontal="left" vertical="center" wrapText="1"/>
    </xf>
    <xf numFmtId="0" fontId="119" fillId="2" borderId="2" xfId="0" applyFont="1" applyFill="1" applyBorder="1" applyAlignment="1">
      <alignment vertical="center"/>
    </xf>
    <xf numFmtId="0" fontId="15" fillId="2" borderId="2" xfId="0" applyFont="1" applyFill="1" applyBorder="1" applyAlignment="1">
      <alignment vertical="center" wrapText="1" shrinkToFit="1"/>
    </xf>
    <xf numFmtId="0" fontId="15" fillId="2" borderId="2" xfId="0" applyFont="1" applyFill="1" applyBorder="1" applyAlignment="1">
      <alignment horizontal="right" vertical="center" wrapText="1"/>
    </xf>
    <xf numFmtId="0" fontId="15" fillId="2" borderId="2" xfId="0" applyFont="1" applyFill="1" applyBorder="1" applyAlignment="1">
      <alignment horizontal="left" vertical="center" wrapText="1"/>
    </xf>
    <xf numFmtId="0" fontId="76" fillId="2" borderId="2" xfId="0" applyFont="1" applyFill="1" applyBorder="1" applyAlignment="1">
      <alignment vertical="center" wrapText="1"/>
    </xf>
    <xf numFmtId="0" fontId="15" fillId="2" borderId="2" xfId="0" applyFont="1" applyFill="1" applyBorder="1" applyAlignment="1">
      <alignment horizontal="center" vertical="center" wrapText="1"/>
    </xf>
    <xf numFmtId="0" fontId="123" fillId="2" borderId="2" xfId="0" applyFont="1" applyFill="1" applyBorder="1" applyAlignment="1">
      <alignment horizontal="center" vertical="center"/>
    </xf>
    <xf numFmtId="0" fontId="40" fillId="2" borderId="2" xfId="0" applyFont="1" applyFill="1" applyBorder="1" applyAlignment="1">
      <alignment horizontal="justify" vertical="center" wrapText="1"/>
    </xf>
    <xf numFmtId="0" fontId="124" fillId="2" borderId="2" xfId="0" applyFont="1" applyFill="1" applyBorder="1" applyAlignment="1">
      <alignment horizontal="center" vertical="center"/>
    </xf>
    <xf numFmtId="0" fontId="0" fillId="5" borderId="0" xfId="0" applyFill="1" applyAlignment="1">
      <alignment vertical="center"/>
    </xf>
    <xf numFmtId="0" fontId="2" fillId="0" borderId="0" xfId="0" applyFont="1" applyAlignment="1">
      <alignment vertical="center"/>
    </xf>
    <xf numFmtId="0" fontId="97" fillId="0" borderId="0" xfId="0" applyFont="1" applyAlignment="1">
      <alignment vertical="center"/>
    </xf>
    <xf numFmtId="0" fontId="28" fillId="2" borderId="2" xfId="0" applyFont="1" applyFill="1" applyBorder="1" applyAlignment="1">
      <alignment horizontal="justify" vertical="center" wrapText="1"/>
    </xf>
    <xf numFmtId="0" fontId="38" fillId="2" borderId="2" xfId="0" applyFont="1" applyFill="1" applyBorder="1" applyAlignment="1">
      <alignment horizontal="right" vertical="center"/>
    </xf>
    <xf numFmtId="0" fontId="30" fillId="2" borderId="2" xfId="0" applyFont="1" applyFill="1" applyBorder="1" applyAlignment="1">
      <alignment horizontal="right" vertical="center" wrapText="1"/>
    </xf>
    <xf numFmtId="0" fontId="118" fillId="2" borderId="2" xfId="0" applyFont="1" applyFill="1" applyBorder="1" applyAlignment="1">
      <alignment horizontal="center" vertical="center"/>
    </xf>
    <xf numFmtId="0" fontId="30" fillId="2" borderId="2" xfId="0" applyFont="1" applyFill="1" applyBorder="1" applyAlignment="1">
      <alignment horizontal="center" vertical="center" wrapText="1"/>
    </xf>
    <xf numFmtId="0" fontId="40" fillId="2" borderId="2" xfId="0" applyFont="1" applyFill="1" applyBorder="1" applyAlignment="1">
      <alignment horizontal="right" vertical="center"/>
    </xf>
    <xf numFmtId="0" fontId="125" fillId="2" borderId="2" xfId="0" applyFont="1" applyFill="1" applyBorder="1" applyAlignment="1">
      <alignment horizontal="right" vertical="center"/>
    </xf>
    <xf numFmtId="0" fontId="103" fillId="2" borderId="2" xfId="0" applyFont="1" applyFill="1" applyBorder="1" applyAlignment="1">
      <alignment horizontal="justify" vertical="center" wrapText="1"/>
    </xf>
    <xf numFmtId="0" fontId="79" fillId="2" borderId="2" xfId="0" applyFont="1" applyFill="1" applyBorder="1" applyAlignment="1">
      <alignment horizontal="justify" vertical="center" wrapText="1"/>
    </xf>
    <xf numFmtId="0" fontId="30" fillId="2" borderId="2" xfId="0" applyFont="1" applyFill="1" applyBorder="1" applyAlignment="1">
      <alignment horizontal="right" vertical="center"/>
    </xf>
    <xf numFmtId="0" fontId="79" fillId="2" borderId="2" xfId="0" applyFont="1" applyFill="1" applyBorder="1" applyAlignment="1">
      <alignment horizontal="center" vertical="center" wrapText="1"/>
    </xf>
    <xf numFmtId="0" fontId="40" fillId="2" borderId="2" xfId="0" applyFont="1" applyFill="1" applyBorder="1" applyAlignment="1">
      <alignment horizontal="right" vertical="center" wrapText="1"/>
    </xf>
    <xf numFmtId="0" fontId="128" fillId="2" borderId="2" xfId="0" applyFont="1" applyFill="1" applyBorder="1" applyAlignment="1">
      <alignment vertical="center" wrapText="1"/>
    </xf>
    <xf numFmtId="0" fontId="44" fillId="2" borderId="2" xfId="0" applyFont="1" applyFill="1" applyBorder="1" applyAlignment="1">
      <alignment vertical="center" wrapText="1"/>
    </xf>
    <xf numFmtId="0" fontId="27" fillId="2" borderId="2" xfId="0" applyFont="1" applyFill="1" applyBorder="1" applyAlignment="1">
      <alignment horizontal="justify" vertical="center" wrapText="1"/>
    </xf>
    <xf numFmtId="0" fontId="27" fillId="2" borderId="2" xfId="0" applyFont="1" applyFill="1" applyBorder="1" applyAlignment="1">
      <alignment horizontal="right" vertical="center"/>
    </xf>
    <xf numFmtId="0" fontId="31" fillId="2" borderId="2" xfId="0" applyFont="1" applyFill="1" applyBorder="1" applyAlignment="1">
      <alignment horizontal="left" vertical="center" wrapText="1"/>
    </xf>
    <xf numFmtId="0" fontId="35" fillId="2" borderId="2" xfId="0" applyFont="1" applyFill="1" applyBorder="1" applyAlignment="1">
      <alignment horizontal="center" vertical="center"/>
    </xf>
    <xf numFmtId="0" fontId="131" fillId="2" borderId="2" xfId="0" applyFont="1" applyFill="1" applyBorder="1" applyAlignment="1">
      <alignment vertical="center" wrapText="1"/>
    </xf>
    <xf numFmtId="0" fontId="35" fillId="2" borderId="2" xfId="0" applyFont="1" applyFill="1" applyBorder="1" applyAlignment="1">
      <alignment horizontal="right" vertical="center" wrapText="1"/>
    </xf>
    <xf numFmtId="0" fontId="131" fillId="2" borderId="2" xfId="0" applyFont="1" applyFill="1" applyBorder="1" applyAlignment="1">
      <alignment horizontal="left" vertical="center" wrapText="1"/>
    </xf>
    <xf numFmtId="0" fontId="40" fillId="2" borderId="2" xfId="3" applyFont="1" applyFill="1" applyBorder="1" applyAlignment="1">
      <alignment horizontal="left" vertical="center" wrapText="1" readingOrder="2"/>
    </xf>
    <xf numFmtId="0" fontId="103" fillId="2" borderId="2" xfId="3" applyFont="1" applyFill="1" applyBorder="1" applyAlignment="1">
      <alignment horizontal="left" vertical="center" wrapText="1"/>
    </xf>
    <xf numFmtId="2" fontId="79" fillId="2" borderId="2" xfId="3" applyNumberFormat="1" applyFont="1" applyFill="1" applyBorder="1" applyAlignment="1">
      <alignment horizontal="left" vertical="center" wrapText="1"/>
    </xf>
    <xf numFmtId="0" fontId="103" fillId="2" borderId="2" xfId="3" applyNumberFormat="1" applyFont="1" applyFill="1" applyBorder="1" applyAlignment="1">
      <alignment horizontal="left" vertical="center" wrapText="1"/>
    </xf>
    <xf numFmtId="0" fontId="31" fillId="2" borderId="2" xfId="3" applyNumberFormat="1" applyFont="1" applyFill="1" applyBorder="1" applyAlignment="1">
      <alignment horizontal="center" vertical="center"/>
    </xf>
    <xf numFmtId="0" fontId="79" fillId="2" borderId="2" xfId="3" applyNumberFormat="1" applyFont="1" applyFill="1" applyBorder="1" applyAlignment="1">
      <alignment horizontal="left" vertical="center" wrapText="1"/>
    </xf>
    <xf numFmtId="0" fontId="15" fillId="2" borderId="2" xfId="3" applyFont="1" applyFill="1" applyBorder="1" applyAlignment="1">
      <alignment horizontal="center" vertical="center"/>
    </xf>
    <xf numFmtId="0" fontId="103" fillId="2" borderId="2" xfId="3" applyFont="1" applyFill="1" applyBorder="1" applyAlignment="1">
      <alignment vertical="center" wrapText="1"/>
    </xf>
    <xf numFmtId="0" fontId="17" fillId="2" borderId="2" xfId="0" applyFont="1" applyFill="1" applyBorder="1" applyAlignment="1">
      <alignment vertical="center" wrapText="1"/>
    </xf>
    <xf numFmtId="0" fontId="132" fillId="2" borderId="2" xfId="0" applyFont="1" applyFill="1" applyBorder="1" applyAlignment="1">
      <alignment vertical="center" wrapText="1"/>
    </xf>
    <xf numFmtId="0" fontId="35" fillId="2" borderId="2" xfId="0" applyFont="1" applyFill="1" applyBorder="1" applyAlignment="1">
      <alignment horizontal="center" vertical="center" wrapText="1"/>
    </xf>
    <xf numFmtId="0" fontId="133" fillId="2" borderId="2" xfId="0" applyFont="1" applyFill="1" applyBorder="1" applyAlignment="1">
      <alignment horizontal="right" vertical="center"/>
    </xf>
    <xf numFmtId="0" fontId="15" fillId="2" borderId="2" xfId="0" applyFont="1" applyFill="1" applyBorder="1" applyAlignment="1">
      <alignment horizontal="left" vertical="top" wrapText="1"/>
    </xf>
    <xf numFmtId="0" fontId="0" fillId="0" borderId="2" xfId="0" applyBorder="1" applyAlignment="1">
      <alignment vertical="center"/>
    </xf>
    <xf numFmtId="0" fontId="0" fillId="0" borderId="2" xfId="0" applyBorder="1" applyAlignment="1">
      <alignment vertical="center" wrapText="1"/>
    </xf>
    <xf numFmtId="0" fontId="0" fillId="0" borderId="2" xfId="0" applyBorder="1" applyAlignment="1">
      <alignment horizontal="center" vertical="center"/>
    </xf>
    <xf numFmtId="0" fontId="31" fillId="0" borderId="2" xfId="0" applyFont="1" applyBorder="1" applyAlignment="1">
      <alignment vertical="center" wrapText="1"/>
    </xf>
    <xf numFmtId="0" fontId="15" fillId="0" borderId="2" xfId="0" applyFont="1" applyBorder="1" applyAlignment="1">
      <alignment horizontal="center" vertical="center"/>
    </xf>
    <xf numFmtId="0" fontId="31" fillId="0" borderId="2" xfId="0" applyNumberFormat="1" applyFont="1" applyBorder="1" applyAlignment="1">
      <alignment horizontal="left" vertical="center" wrapText="1"/>
    </xf>
    <xf numFmtId="0" fontId="31" fillId="0" borderId="2" xfId="0" applyNumberFormat="1" applyFont="1" applyBorder="1" applyAlignment="1">
      <alignment horizontal="center" vertical="center"/>
    </xf>
    <xf numFmtId="0" fontId="15" fillId="0" borderId="2" xfId="0" applyNumberFormat="1" applyFont="1" applyFill="1" applyBorder="1" applyAlignment="1">
      <alignment vertical="center" wrapText="1"/>
    </xf>
    <xf numFmtId="0" fontId="15" fillId="0" borderId="2" xfId="0" applyNumberFormat="1" applyFont="1" applyBorder="1" applyAlignment="1">
      <alignment horizontal="center" vertical="center"/>
    </xf>
    <xf numFmtId="0" fontId="15" fillId="0" borderId="2" xfId="0" applyNumberFormat="1" applyFont="1" applyFill="1" applyBorder="1" applyAlignment="1">
      <alignment horizontal="center" vertical="center"/>
    </xf>
    <xf numFmtId="0" fontId="31" fillId="0" borderId="2" xfId="0" applyNumberFormat="1" applyFont="1" applyFill="1" applyBorder="1" applyAlignment="1">
      <alignment vertical="center" wrapText="1"/>
    </xf>
    <xf numFmtId="0" fontId="40" fillId="0" borderId="2" xfId="0" applyFont="1" applyFill="1" applyBorder="1" applyAlignment="1">
      <alignment horizontal="right" vertical="center"/>
    </xf>
    <xf numFmtId="0" fontId="76" fillId="0" borderId="2" xfId="0" applyFont="1" applyFill="1" applyBorder="1" applyAlignment="1">
      <alignment vertical="center" wrapText="1"/>
    </xf>
    <xf numFmtId="0" fontId="31" fillId="0" borderId="2" xfId="0" applyFont="1" applyFill="1" applyBorder="1" applyAlignment="1">
      <alignment horizontal="left" vertical="center" wrapText="1"/>
    </xf>
    <xf numFmtId="0" fontId="30" fillId="0" borderId="2" xfId="0" applyFont="1" applyFill="1" applyBorder="1" applyAlignment="1">
      <alignment horizontal="center" vertical="center"/>
    </xf>
    <xf numFmtId="1" fontId="26" fillId="0" borderId="2" xfId="0" applyNumberFormat="1" applyFont="1" applyFill="1" applyBorder="1" applyAlignment="1">
      <alignment horizontal="center" vertical="center"/>
    </xf>
    <xf numFmtId="0" fontId="40" fillId="0" borderId="2" xfId="0" applyFont="1" applyFill="1" applyBorder="1" applyAlignment="1">
      <alignment vertical="center" wrapText="1"/>
    </xf>
    <xf numFmtId="0" fontId="30" fillId="0" borderId="2" xfId="0" applyFont="1" applyFill="1" applyBorder="1" applyAlignment="1">
      <alignment horizontal="center" vertical="center" wrapText="1"/>
    </xf>
    <xf numFmtId="1" fontId="38" fillId="0" borderId="2" xfId="0" applyNumberFormat="1" applyFont="1" applyFill="1" applyBorder="1" applyAlignment="1">
      <alignment horizontal="center" vertical="center"/>
    </xf>
    <xf numFmtId="2" fontId="30" fillId="0" borderId="2" xfId="0" applyNumberFormat="1" applyFont="1" applyFill="1" applyBorder="1" applyAlignment="1">
      <alignment horizontal="center" vertical="center" wrapText="1"/>
    </xf>
    <xf numFmtId="1" fontId="15" fillId="0" borderId="2" xfId="0" applyNumberFormat="1" applyFont="1" applyFill="1" applyBorder="1" applyAlignment="1">
      <alignment horizontal="center" vertical="center"/>
    </xf>
    <xf numFmtId="2" fontId="32"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40" fillId="0" borderId="2" xfId="0" applyFont="1" applyFill="1" applyBorder="1" applyAlignment="1">
      <alignment horizontal="center" vertical="center"/>
    </xf>
    <xf numFmtId="0" fontId="103" fillId="0" borderId="2" xfId="0" applyFont="1" applyFill="1" applyBorder="1" applyAlignment="1">
      <alignment vertical="center" wrapText="1"/>
    </xf>
    <xf numFmtId="0" fontId="79" fillId="0" borderId="2" xfId="0" applyFont="1" applyFill="1" applyBorder="1" applyAlignment="1">
      <alignment vertical="center" wrapText="1"/>
    </xf>
    <xf numFmtId="0" fontId="32" fillId="0" borderId="2" xfId="0" applyFont="1" applyFill="1" applyBorder="1" applyAlignment="1">
      <alignment vertical="center" wrapText="1"/>
    </xf>
    <xf numFmtId="9" fontId="30" fillId="0" borderId="2" xfId="2" applyFont="1" applyFill="1" applyBorder="1" applyAlignment="1">
      <alignment vertical="center" wrapText="1"/>
    </xf>
    <xf numFmtId="0" fontId="27" fillId="0" borderId="2" xfId="0" applyFont="1" applyFill="1" applyBorder="1" applyAlignment="1">
      <alignment horizontal="center" vertical="center"/>
    </xf>
    <xf numFmtId="0" fontId="38" fillId="0" borderId="2" xfId="0" applyFont="1" applyFill="1" applyBorder="1" applyAlignment="1">
      <alignment horizontal="right" vertical="center"/>
    </xf>
    <xf numFmtId="0" fontId="30" fillId="0" borderId="2" xfId="0" applyFont="1" applyFill="1" applyBorder="1" applyAlignment="1">
      <alignment horizontal="right" vertical="center"/>
    </xf>
    <xf numFmtId="0" fontId="6" fillId="0" borderId="2" xfId="0" applyFont="1" applyFill="1" applyBorder="1" applyAlignment="1">
      <alignment horizontal="center" vertical="center"/>
    </xf>
    <xf numFmtId="164" fontId="30" fillId="2" borderId="2" xfId="0" applyNumberFormat="1" applyFont="1" applyFill="1" applyBorder="1" applyAlignment="1">
      <alignment horizontal="right" vertical="center"/>
    </xf>
    <xf numFmtId="1" fontId="0" fillId="2" borderId="2" xfId="0" applyNumberFormat="1" applyFill="1" applyBorder="1" applyAlignment="1">
      <alignment horizontal="center" vertical="center"/>
    </xf>
    <xf numFmtId="0" fontId="0" fillId="4" borderId="0" xfId="0" applyFill="1" applyAlignment="1">
      <alignment vertical="center"/>
    </xf>
    <xf numFmtId="0" fontId="80" fillId="2" borderId="2" xfId="0" applyFont="1" applyFill="1" applyBorder="1" applyAlignment="1">
      <alignment horizontal="justify" vertical="center" wrapText="1"/>
    </xf>
    <xf numFmtId="0" fontId="80" fillId="2" borderId="2" xfId="0" applyFont="1" applyFill="1" applyBorder="1" applyAlignment="1">
      <alignment horizontal="center" vertical="center"/>
    </xf>
    <xf numFmtId="1" fontId="134" fillId="2" borderId="2" xfId="0" applyNumberFormat="1" applyFont="1" applyFill="1" applyBorder="1" applyAlignment="1">
      <alignment horizontal="center" vertical="center"/>
    </xf>
    <xf numFmtId="0" fontId="0" fillId="0" borderId="2" xfId="0" applyFill="1" applyBorder="1" applyAlignment="1">
      <alignment horizontal="center" vertical="center"/>
    </xf>
    <xf numFmtId="0" fontId="30" fillId="0" borderId="2" xfId="0" applyFont="1" applyFill="1" applyBorder="1" applyAlignment="1">
      <alignment horizontal="right" vertical="center" wrapText="1"/>
    </xf>
    <xf numFmtId="2" fontId="15" fillId="0" borderId="2" xfId="0" applyNumberFormat="1" applyFont="1" applyFill="1" applyBorder="1" applyAlignment="1">
      <alignment horizontal="center" vertical="center"/>
    </xf>
    <xf numFmtId="164" fontId="30" fillId="0" borderId="2" xfId="0" applyNumberFormat="1" applyFont="1" applyFill="1" applyBorder="1" applyAlignment="1">
      <alignment horizontal="right" vertical="center"/>
    </xf>
    <xf numFmtId="0" fontId="40" fillId="0" borderId="2" xfId="0" applyFont="1" applyFill="1" applyBorder="1" applyAlignment="1">
      <alignment horizontal="left" vertical="center" wrapText="1"/>
    </xf>
    <xf numFmtId="0" fontId="30" fillId="0" borderId="2" xfId="0" applyFont="1" applyFill="1" applyBorder="1" applyAlignment="1">
      <alignment horizontal="left" vertical="center" wrapText="1"/>
    </xf>
    <xf numFmtId="1" fontId="0" fillId="0" borderId="2" xfId="0" applyNumberFormat="1" applyFill="1" applyBorder="1" applyAlignment="1">
      <alignment horizontal="center" vertical="center"/>
    </xf>
    <xf numFmtId="164" fontId="40" fillId="0" borderId="2" xfId="0" applyNumberFormat="1" applyFont="1" applyFill="1" applyBorder="1" applyAlignment="1">
      <alignment horizontal="right" vertical="center"/>
    </xf>
    <xf numFmtId="1" fontId="0" fillId="0" borderId="2" xfId="0" applyNumberFormat="1" applyBorder="1" applyAlignment="1">
      <alignment horizontal="center" vertical="center"/>
    </xf>
    <xf numFmtId="0" fontId="40" fillId="0" borderId="2" xfId="0" applyFont="1" applyFill="1" applyBorder="1" applyAlignment="1">
      <alignment horizontal="justify" vertical="center" wrapText="1"/>
    </xf>
    <xf numFmtId="0" fontId="79" fillId="0" borderId="2" xfId="0" applyFont="1" applyFill="1" applyBorder="1" applyAlignment="1">
      <alignment horizontal="justify" vertical="center" wrapText="1"/>
    </xf>
    <xf numFmtId="0" fontId="103" fillId="0" borderId="2" xfId="0" applyFont="1" applyFill="1" applyBorder="1" applyAlignment="1">
      <alignment horizontal="justify" vertical="center" wrapText="1"/>
    </xf>
    <xf numFmtId="0" fontId="27" fillId="0" borderId="2" xfId="0" applyFont="1" applyFill="1" applyBorder="1" applyAlignment="1">
      <alignment horizontal="justify" vertical="center" wrapText="1"/>
    </xf>
    <xf numFmtId="0" fontId="30" fillId="0" borderId="2" xfId="0" applyFont="1" applyFill="1" applyBorder="1" applyAlignment="1">
      <alignment horizontal="justify" vertical="center" wrapText="1"/>
    </xf>
    <xf numFmtId="0" fontId="41" fillId="0" borderId="2" xfId="0" applyFont="1" applyFill="1" applyBorder="1" applyAlignment="1">
      <alignment horizontal="center" vertical="center"/>
    </xf>
    <xf numFmtId="0" fontId="8" fillId="0" borderId="2" xfId="0" applyFont="1" applyFill="1" applyBorder="1" applyAlignment="1">
      <alignment horizontal="justify" vertical="center" wrapText="1"/>
    </xf>
    <xf numFmtId="0" fontId="137" fillId="0" borderId="2" xfId="0" applyFont="1" applyFill="1" applyBorder="1" applyAlignment="1">
      <alignment horizontal="justify" vertical="center" wrapText="1"/>
    </xf>
    <xf numFmtId="164" fontId="40" fillId="0" borderId="2" xfId="0" applyNumberFormat="1" applyFont="1" applyFill="1" applyBorder="1" applyAlignment="1">
      <alignment horizontal="center" vertical="center"/>
    </xf>
    <xf numFmtId="164" fontId="30" fillId="0" borderId="2" xfId="0" applyNumberFormat="1" applyFont="1" applyBorder="1" applyAlignment="1">
      <alignment horizontal="right" vertical="center"/>
    </xf>
    <xf numFmtId="0" fontId="0" fillId="0" borderId="2" xfId="0" applyBorder="1" applyAlignment="1">
      <alignment horizontal="center" vertical="center" wrapText="1"/>
    </xf>
    <xf numFmtId="0" fontId="3" fillId="0" borderId="2" xfId="0" applyFont="1" applyBorder="1" applyAlignment="1">
      <alignment horizontal="center" vertical="center"/>
    </xf>
    <xf numFmtId="0" fontId="139" fillId="0" borderId="2" xfId="0" applyFont="1" applyBorder="1" applyAlignment="1">
      <alignment horizontal="center" vertical="center" wrapText="1"/>
    </xf>
    <xf numFmtId="0" fontId="3" fillId="0" borderId="2" xfId="0" applyFont="1" applyBorder="1" applyAlignment="1">
      <alignment vertical="center" wrapText="1"/>
    </xf>
    <xf numFmtId="0" fontId="35" fillId="8" borderId="2" xfId="0" applyFont="1" applyFill="1" applyBorder="1" applyAlignment="1">
      <alignment horizontal="left" vertical="center" wrapText="1"/>
    </xf>
    <xf numFmtId="0" fontId="0" fillId="8" borderId="2" xfId="0" applyFill="1" applyBorder="1" applyAlignment="1">
      <alignment horizontal="center" vertical="center"/>
    </xf>
    <xf numFmtId="0" fontId="0" fillId="8" borderId="2" xfId="0" applyFill="1" applyBorder="1" applyAlignment="1">
      <alignment horizontal="left" vertical="center" wrapText="1"/>
    </xf>
    <xf numFmtId="0" fontId="76" fillId="0" borderId="2" xfId="3" applyFont="1" applyFill="1" applyBorder="1" applyAlignment="1">
      <alignment horizontal="left" vertical="center" wrapText="1"/>
    </xf>
    <xf numFmtId="0" fontId="144" fillId="0" borderId="2" xfId="3" applyFont="1" applyFill="1" applyBorder="1" applyAlignment="1">
      <alignment horizontal="justify" vertical="center"/>
    </xf>
    <xf numFmtId="165" fontId="145" fillId="0" borderId="2" xfId="4" applyNumberFormat="1" applyFont="1" applyFill="1" applyBorder="1" applyAlignment="1">
      <alignment horizontal="right" vertical="center"/>
    </xf>
    <xf numFmtId="165" fontId="145" fillId="0" borderId="2" xfId="4" applyNumberFormat="1" applyFont="1" applyFill="1" applyBorder="1" applyAlignment="1">
      <alignment horizontal="center" vertical="center"/>
    </xf>
    <xf numFmtId="0" fontId="15" fillId="0" borderId="2" xfId="3" applyFont="1" applyFill="1" applyBorder="1" applyAlignment="1">
      <alignment horizontal="left" vertical="center" wrapText="1"/>
    </xf>
    <xf numFmtId="0" fontId="146" fillId="0" borderId="2" xfId="3" applyFont="1" applyFill="1" applyBorder="1" applyAlignment="1">
      <alignment horizontal="center" vertical="center"/>
    </xf>
    <xf numFmtId="1" fontId="32" fillId="0" borderId="2" xfId="0" applyNumberFormat="1" applyFont="1" applyFill="1" applyBorder="1" applyAlignment="1">
      <alignment horizontal="center" vertical="center"/>
    </xf>
    <xf numFmtId="0" fontId="3" fillId="0" borderId="0" xfId="0" applyFont="1" applyAlignment="1">
      <alignment vertical="center"/>
    </xf>
    <xf numFmtId="0" fontId="147" fillId="0" borderId="2" xfId="3" applyFont="1" applyFill="1" applyBorder="1" applyAlignment="1">
      <alignment horizontal="justify" vertical="center"/>
    </xf>
    <xf numFmtId="0" fontId="15" fillId="0" borderId="2" xfId="3" applyFont="1" applyFill="1" applyBorder="1" applyAlignment="1">
      <alignment vertical="center" wrapText="1"/>
    </xf>
    <xf numFmtId="0" fontId="15" fillId="0" borderId="2" xfId="3" applyFont="1" applyBorder="1" applyAlignment="1">
      <alignment vertical="center" wrapText="1"/>
    </xf>
    <xf numFmtId="0" fontId="149" fillId="0" borderId="2" xfId="3" applyFont="1" applyBorder="1" applyAlignment="1">
      <alignment vertical="center"/>
    </xf>
    <xf numFmtId="0" fontId="32" fillId="0" borderId="2" xfId="0" applyFont="1" applyFill="1" applyBorder="1" applyAlignment="1">
      <alignment horizontal="center" vertical="center"/>
    </xf>
    <xf numFmtId="0" fontId="15" fillId="0" borderId="2" xfId="3" applyFont="1" applyBorder="1" applyAlignment="1">
      <alignment horizontal="left" vertical="center" wrapText="1"/>
    </xf>
    <xf numFmtId="0" fontId="148" fillId="0" borderId="2" xfId="3" applyFont="1" applyBorder="1" applyAlignment="1">
      <alignment vertical="center"/>
    </xf>
    <xf numFmtId="165" fontId="32" fillId="0" borderId="2" xfId="0" applyNumberFormat="1" applyFont="1" applyFill="1" applyBorder="1" applyAlignment="1">
      <alignment horizontal="center" vertical="center"/>
    </xf>
    <xf numFmtId="0" fontId="15" fillId="0" borderId="2" xfId="3" applyFont="1" applyFill="1" applyBorder="1" applyAlignment="1" applyProtection="1">
      <alignment vertical="center" wrapText="1"/>
      <protection locked="0"/>
    </xf>
    <xf numFmtId="165" fontId="32" fillId="0" borderId="2" xfId="4" applyNumberFormat="1" applyFont="1" applyFill="1" applyBorder="1" applyAlignment="1">
      <alignment horizontal="center" vertical="center"/>
    </xf>
    <xf numFmtId="0" fontId="31" fillId="0" borderId="2" xfId="3" applyFont="1" applyFill="1" applyBorder="1" applyAlignment="1">
      <alignment horizontal="left" vertical="center" wrapText="1"/>
    </xf>
    <xf numFmtId="0" fontId="31" fillId="0" borderId="2" xfId="3" applyFont="1" applyFill="1" applyBorder="1" applyAlignment="1">
      <alignment vertical="center" wrapText="1"/>
    </xf>
    <xf numFmtId="0" fontId="149" fillId="0" borderId="2" xfId="3" applyFont="1" applyFill="1" applyBorder="1" applyAlignment="1">
      <alignment vertical="center"/>
    </xf>
    <xf numFmtId="0" fontId="148" fillId="0" borderId="2" xfId="3" applyFont="1" applyBorder="1" applyAlignment="1">
      <alignment horizontal="center" vertical="center"/>
    </xf>
    <xf numFmtId="0" fontId="31" fillId="0" borderId="2" xfId="3" applyFont="1" applyBorder="1" applyAlignment="1">
      <alignment vertical="center" wrapText="1"/>
    </xf>
    <xf numFmtId="0" fontId="104" fillId="0" borderId="2" xfId="3" applyFont="1" applyFill="1" applyBorder="1" applyAlignment="1">
      <alignment horizontal="left" vertical="center" wrapText="1"/>
    </xf>
    <xf numFmtId="0" fontId="82" fillId="0" borderId="2" xfId="3" applyFont="1" applyFill="1" applyBorder="1" applyAlignment="1">
      <alignment horizontal="center" vertical="center"/>
    </xf>
    <xf numFmtId="0" fontId="150" fillId="0" borderId="2" xfId="3" applyFont="1" applyFill="1" applyBorder="1" applyAlignment="1">
      <alignment horizontal="center" vertical="center"/>
    </xf>
    <xf numFmtId="0" fontId="151" fillId="0" borderId="2" xfId="3" applyFont="1" applyFill="1" applyBorder="1" applyAlignment="1">
      <alignment horizontal="center" vertical="center"/>
    </xf>
    <xf numFmtId="0" fontId="77" fillId="0" borderId="2" xfId="3" applyFont="1" applyFill="1" applyBorder="1" applyAlignment="1">
      <alignment horizontal="left" vertical="center" wrapText="1"/>
    </xf>
    <xf numFmtId="0" fontId="26" fillId="0" borderId="2" xfId="3" applyFont="1" applyFill="1" applyBorder="1" applyAlignment="1">
      <alignment horizontal="left" vertical="center" wrapText="1"/>
    </xf>
    <xf numFmtId="0" fontId="71" fillId="0" borderId="2" xfId="3" applyFont="1" applyFill="1" applyBorder="1" applyAlignment="1">
      <alignment horizontal="center" vertical="center"/>
    </xf>
    <xf numFmtId="0" fontId="32" fillId="0" borderId="2" xfId="3" applyFont="1" applyFill="1" applyBorder="1" applyAlignment="1">
      <alignment horizontal="center" vertical="center"/>
    </xf>
    <xf numFmtId="1" fontId="32" fillId="0" borderId="2" xfId="3" applyNumberFormat="1" applyFont="1" applyFill="1" applyBorder="1" applyAlignment="1">
      <alignment horizontal="center" vertical="center"/>
    </xf>
    <xf numFmtId="165" fontId="15" fillId="0" borderId="2" xfId="4" applyNumberFormat="1" applyFont="1" applyFill="1" applyBorder="1" applyAlignment="1">
      <alignment horizontal="right" vertical="center"/>
    </xf>
    <xf numFmtId="0" fontId="50" fillId="0" borderId="2" xfId="0" applyFont="1" applyFill="1" applyBorder="1" applyAlignment="1">
      <alignment vertical="center" wrapText="1"/>
    </xf>
    <xf numFmtId="0" fontId="48" fillId="0" borderId="2" xfId="3" applyFont="1" applyFill="1" applyBorder="1" applyAlignment="1">
      <alignment horizontal="center" vertical="center"/>
    </xf>
    <xf numFmtId="0" fontId="154" fillId="0" borderId="2" xfId="3" applyFont="1" applyFill="1" applyBorder="1" applyAlignment="1">
      <alignment horizontal="center" vertical="center" wrapText="1"/>
    </xf>
    <xf numFmtId="165" fontId="32" fillId="0" borderId="2" xfId="1" applyNumberFormat="1" applyFont="1" applyFill="1" applyBorder="1" applyAlignment="1">
      <alignment horizontal="center" vertical="center"/>
    </xf>
    <xf numFmtId="0" fontId="155" fillId="0" borderId="2" xfId="3" applyFont="1" applyFill="1" applyBorder="1" applyAlignment="1">
      <alignment horizontal="left" vertical="center" wrapText="1"/>
    </xf>
    <xf numFmtId="0" fontId="157" fillId="0" borderId="2" xfId="3" applyFont="1" applyFill="1" applyBorder="1" applyAlignment="1">
      <alignment horizontal="left" vertical="center" wrapText="1"/>
    </xf>
    <xf numFmtId="0" fontId="119" fillId="0" borderId="2" xfId="3" applyFont="1" applyFill="1" applyBorder="1" applyAlignment="1">
      <alignment horizontal="left" vertical="center" wrapText="1"/>
    </xf>
    <xf numFmtId="0" fontId="158" fillId="0" borderId="2" xfId="3" applyFont="1" applyFill="1" applyBorder="1" applyAlignment="1">
      <alignment horizontal="center" vertical="center"/>
    </xf>
    <xf numFmtId="0" fontId="113" fillId="0" borderId="2" xfId="3" applyFont="1" applyBorder="1" applyAlignment="1">
      <alignment horizontal="center" vertical="center"/>
    </xf>
    <xf numFmtId="0" fontId="15" fillId="0" borderId="2" xfId="3" applyBorder="1" applyAlignment="1">
      <alignment vertical="center"/>
    </xf>
    <xf numFmtId="0" fontId="163" fillId="0" borderId="2" xfId="3" applyFont="1" applyFill="1" applyBorder="1" applyAlignment="1">
      <alignment horizontal="center" vertical="center"/>
    </xf>
    <xf numFmtId="0" fontId="164" fillId="0" borderId="2" xfId="3" applyFont="1" applyBorder="1" applyAlignment="1">
      <alignment horizontal="center" vertical="center"/>
    </xf>
    <xf numFmtId="0" fontId="165" fillId="0" borderId="2" xfId="3" applyFont="1" applyBorder="1" applyAlignment="1">
      <alignment horizontal="center" vertical="center" wrapText="1"/>
    </xf>
    <xf numFmtId="0" fontId="104" fillId="0" borderId="2" xfId="3" applyFont="1" applyFill="1" applyBorder="1" applyAlignment="1">
      <alignment horizontal="center" vertical="center"/>
    </xf>
    <xf numFmtId="0" fontId="38" fillId="0" borderId="2" xfId="3" applyFont="1" applyFill="1" applyBorder="1" applyAlignment="1">
      <alignment horizontal="center" vertical="center"/>
    </xf>
    <xf numFmtId="0" fontId="15" fillId="0" borderId="2" xfId="3" applyFont="1" applyFill="1" applyBorder="1" applyAlignment="1">
      <alignment horizontal="left" vertical="center"/>
    </xf>
    <xf numFmtId="0" fontId="154" fillId="0" borderId="2" xfId="3" applyFont="1" applyFill="1" applyBorder="1" applyAlignment="1">
      <alignment horizontal="left" vertical="center" wrapText="1"/>
    </xf>
    <xf numFmtId="0" fontId="97" fillId="0" borderId="2" xfId="0" applyFont="1" applyBorder="1" applyAlignment="1">
      <alignment vertical="center" wrapText="1"/>
    </xf>
    <xf numFmtId="0" fontId="60" fillId="0" borderId="2" xfId="0" applyFont="1" applyBorder="1" applyAlignment="1">
      <alignment vertical="center" wrapText="1"/>
    </xf>
    <xf numFmtId="0" fontId="15" fillId="0" borderId="2" xfId="0" applyFont="1" applyBorder="1" applyAlignment="1">
      <alignment horizontal="left" vertical="center" wrapText="1"/>
    </xf>
    <xf numFmtId="0" fontId="69" fillId="0" borderId="2" xfId="0" applyFont="1" applyBorder="1" applyAlignment="1">
      <alignment horizontal="left" vertical="center" wrapText="1"/>
    </xf>
    <xf numFmtId="0" fontId="140" fillId="0" borderId="2" xfId="0" applyFont="1" applyBorder="1" applyAlignment="1">
      <alignment horizontal="left" vertical="center" wrapText="1"/>
    </xf>
    <xf numFmtId="0" fontId="96" fillId="0" borderId="2" xfId="0" applyFont="1" applyBorder="1" applyAlignment="1">
      <alignment vertical="center" wrapText="1"/>
    </xf>
    <xf numFmtId="0" fontId="97" fillId="0" borderId="2" xfId="0" applyFont="1" applyBorder="1" applyAlignment="1">
      <alignment vertical="center"/>
    </xf>
    <xf numFmtId="0" fontId="166" fillId="0" borderId="2" xfId="3" applyFont="1" applyFill="1" applyBorder="1" applyAlignment="1">
      <alignment horizontal="center" vertical="center"/>
    </xf>
    <xf numFmtId="0" fontId="31" fillId="0" borderId="2" xfId="3" applyFont="1" applyBorder="1" applyAlignment="1">
      <alignment horizontal="left" vertical="center" wrapText="1"/>
    </xf>
    <xf numFmtId="0" fontId="77" fillId="0" borderId="2" xfId="0" applyNumberFormat="1" applyFont="1" applyFill="1" applyBorder="1" applyAlignment="1">
      <alignment horizontal="left" vertical="center" wrapText="1"/>
    </xf>
    <xf numFmtId="0" fontId="146" fillId="0" borderId="2" xfId="0" applyFont="1" applyFill="1" applyBorder="1" applyAlignment="1">
      <alignment horizontal="center" vertical="center"/>
    </xf>
    <xf numFmtId="16" fontId="77" fillId="0" borderId="2" xfId="0" applyNumberFormat="1" applyFont="1" applyFill="1" applyBorder="1" applyAlignment="1">
      <alignment horizontal="left" vertical="center" wrapText="1"/>
    </xf>
    <xf numFmtId="165" fontId="164" fillId="0" borderId="2" xfId="0" applyNumberFormat="1" applyFont="1" applyFill="1" applyBorder="1" applyAlignment="1">
      <alignment vertical="center"/>
    </xf>
    <xf numFmtId="0" fontId="166" fillId="0" borderId="0" xfId="0" applyFont="1" applyFill="1" applyAlignment="1">
      <alignment vertical="center"/>
    </xf>
    <xf numFmtId="165" fontId="32" fillId="0" borderId="2" xfId="4" quotePrefix="1" applyNumberFormat="1" applyFont="1" applyFill="1" applyBorder="1" applyAlignment="1">
      <alignment horizontal="center" vertical="center"/>
    </xf>
    <xf numFmtId="165" fontId="32" fillId="0" borderId="2" xfId="4" applyNumberFormat="1" applyFont="1" applyFill="1" applyBorder="1" applyAlignment="1" applyProtection="1">
      <alignment horizontal="center" vertical="center"/>
    </xf>
    <xf numFmtId="0" fontId="130" fillId="0" borderId="2" xfId="3" applyFont="1" applyFill="1" applyBorder="1" applyAlignment="1">
      <alignment horizontal="left" vertical="center" wrapText="1"/>
    </xf>
    <xf numFmtId="0" fontId="29" fillId="0" borderId="2" xfId="3" applyFont="1" applyFill="1" applyBorder="1" applyAlignment="1">
      <alignment vertical="center" wrapText="1"/>
    </xf>
    <xf numFmtId="0" fontId="168" fillId="0" borderId="2" xfId="3" applyFont="1" applyFill="1" applyBorder="1" applyAlignment="1">
      <alignment vertical="center"/>
    </xf>
    <xf numFmtId="165" fontId="29" fillId="0" borderId="2" xfId="4" applyNumberFormat="1" applyFont="1" applyFill="1" applyBorder="1" applyAlignment="1">
      <alignment horizontal="center" vertical="center"/>
    </xf>
    <xf numFmtId="0" fontId="32" fillId="0" borderId="2" xfId="3" applyFont="1" applyFill="1" applyBorder="1" applyAlignment="1">
      <alignment horizontal="left" vertical="center" wrapText="1"/>
    </xf>
    <xf numFmtId="0" fontId="31" fillId="0" borderId="2" xfId="3" applyFont="1" applyFill="1" applyBorder="1" applyAlignment="1">
      <alignment vertical="center"/>
    </xf>
    <xf numFmtId="0" fontId="31" fillId="0" borderId="2" xfId="3" applyFont="1" applyFill="1" applyBorder="1" applyAlignment="1">
      <alignment horizontal="center" vertical="center"/>
    </xf>
    <xf numFmtId="0" fontId="104" fillId="0" borderId="2" xfId="3" applyFont="1" applyFill="1" applyBorder="1" applyAlignment="1">
      <alignment vertical="center" wrapText="1"/>
    </xf>
    <xf numFmtId="0" fontId="148" fillId="0" borderId="2" xfId="3" applyFont="1" applyFill="1" applyBorder="1" applyAlignment="1">
      <alignment horizontal="left" vertical="center"/>
    </xf>
    <xf numFmtId="0" fontId="149" fillId="0" borderId="2" xfId="3" applyFont="1" applyFill="1" applyBorder="1" applyAlignment="1">
      <alignment horizontal="center" vertical="center"/>
    </xf>
    <xf numFmtId="0" fontId="104" fillId="0" borderId="2" xfId="3" applyFont="1" applyBorder="1" applyAlignment="1">
      <alignment vertical="center" wrapText="1"/>
    </xf>
    <xf numFmtId="0" fontId="170" fillId="0" borderId="2" xfId="3" applyFont="1" applyBorder="1" applyAlignment="1">
      <alignment horizontal="center" vertical="center"/>
    </xf>
    <xf numFmtId="0" fontId="76" fillId="0" borderId="2" xfId="3" applyFont="1" applyBorder="1" applyAlignment="1">
      <alignment vertical="center" wrapText="1"/>
    </xf>
    <xf numFmtId="0" fontId="15" fillId="0" borderId="2" xfId="3" applyFont="1" applyBorder="1" applyAlignment="1">
      <alignment horizontal="justify" vertical="center" wrapText="1"/>
    </xf>
    <xf numFmtId="0" fontId="149" fillId="0" borderId="2" xfId="3" applyFont="1" applyBorder="1" applyAlignment="1">
      <alignment horizontal="center" vertical="center"/>
    </xf>
    <xf numFmtId="0" fontId="144" fillId="0" borderId="2" xfId="3" applyFont="1" applyFill="1" applyBorder="1" applyAlignment="1">
      <alignment vertical="center"/>
    </xf>
    <xf numFmtId="0" fontId="163" fillId="0" borderId="2" xfId="3" applyFont="1" applyFill="1" applyBorder="1" applyAlignment="1">
      <alignment vertical="center"/>
    </xf>
    <xf numFmtId="0" fontId="144" fillId="0" borderId="2" xfId="3" applyFont="1" applyFill="1" applyBorder="1" applyAlignment="1">
      <alignment horizontal="center" vertical="center"/>
    </xf>
    <xf numFmtId="0" fontId="143" fillId="0" borderId="2" xfId="3" applyFont="1" applyBorder="1" applyAlignment="1">
      <alignment horizontal="center" vertical="center"/>
    </xf>
    <xf numFmtId="0" fontId="79" fillId="0" borderId="2" xfId="3" applyFont="1" applyBorder="1" applyAlignment="1">
      <alignment vertical="center" wrapText="1"/>
    </xf>
    <xf numFmtId="0" fontId="103" fillId="0" borderId="2" xfId="3" applyFont="1" applyBorder="1" applyAlignment="1">
      <alignment vertical="center" wrapText="1"/>
    </xf>
    <xf numFmtId="0" fontId="29" fillId="0" borderId="2" xfId="3" applyFont="1" applyBorder="1" applyAlignment="1">
      <alignment vertical="center" wrapText="1"/>
    </xf>
    <xf numFmtId="0" fontId="168" fillId="0" borderId="2" xfId="3" applyFont="1" applyBorder="1" applyAlignment="1">
      <alignment horizontal="center" vertical="center"/>
    </xf>
    <xf numFmtId="0" fontId="32" fillId="0" borderId="2" xfId="3" applyFont="1" applyBorder="1" applyAlignment="1">
      <alignment vertical="center" wrapText="1"/>
    </xf>
    <xf numFmtId="167" fontId="32" fillId="0" borderId="2" xfId="4" applyNumberFormat="1" applyFont="1" applyFill="1" applyBorder="1" applyAlignment="1">
      <alignment horizontal="center" vertical="center"/>
    </xf>
    <xf numFmtId="0" fontId="172" fillId="0" borderId="2" xfId="0" applyFont="1" applyBorder="1" applyAlignment="1">
      <alignment horizontal="left" vertical="center" wrapText="1"/>
    </xf>
    <xf numFmtId="0" fontId="69" fillId="0" borderId="2" xfId="0" applyFont="1" applyBorder="1" applyAlignment="1">
      <alignment vertical="center" wrapText="1"/>
    </xf>
    <xf numFmtId="0" fontId="69" fillId="0" borderId="2" xfId="0" applyFont="1" applyBorder="1" applyAlignment="1">
      <alignment horizontal="center" vertical="center"/>
    </xf>
    <xf numFmtId="0" fontId="52" fillId="0" borderId="2" xfId="0" applyFont="1" applyBorder="1" applyAlignment="1">
      <alignment horizontal="center" vertical="center"/>
    </xf>
    <xf numFmtId="1" fontId="52" fillId="0" borderId="2" xfId="0" applyNumberFormat="1" applyFont="1" applyBorder="1" applyAlignment="1">
      <alignment horizontal="center" vertical="center"/>
    </xf>
    <xf numFmtId="0" fontId="147" fillId="0" borderId="2" xfId="3" applyFont="1" applyFill="1" applyBorder="1" applyAlignment="1">
      <alignment vertical="center"/>
    </xf>
    <xf numFmtId="0" fontId="171" fillId="0" borderId="2" xfId="0" applyFont="1" applyBorder="1"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0" fontId="0" fillId="0" borderId="0" xfId="0" applyBorder="1" applyAlignment="1">
      <alignment horizontal="center" vertical="center"/>
    </xf>
    <xf numFmtId="1" fontId="14" fillId="0" borderId="0" xfId="0" applyNumberFormat="1" applyFont="1" applyFill="1" applyBorder="1" applyAlignment="1">
      <alignment horizontal="center" vertical="center"/>
    </xf>
    <xf numFmtId="0" fontId="32" fillId="0" borderId="0" xfId="0" applyFont="1" applyFill="1" applyBorder="1" applyAlignment="1">
      <alignment horizontal="center" vertical="center"/>
    </xf>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xf>
    <xf numFmtId="165" fontId="16" fillId="0" borderId="0" xfId="1" applyNumberFormat="1" applyFont="1" applyBorder="1" applyAlignment="1">
      <alignment horizontal="center" vertical="center"/>
    </xf>
    <xf numFmtId="165" fontId="16" fillId="0" borderId="0" xfId="1" applyNumberFormat="1" applyFont="1" applyFill="1" applyBorder="1" applyAlignment="1">
      <alignment horizontal="center" vertical="center"/>
    </xf>
    <xf numFmtId="0" fontId="4" fillId="0" borderId="0" xfId="0" applyFont="1" applyAlignment="1">
      <alignment horizontal="left" vertical="center"/>
    </xf>
    <xf numFmtId="0" fontId="147" fillId="0" borderId="0" xfId="0" applyFont="1" applyFill="1" applyBorder="1" applyAlignment="1">
      <alignment vertical="center"/>
    </xf>
    <xf numFmtId="0" fontId="4" fillId="0" borderId="0" xfId="0" applyFont="1" applyBorder="1" applyAlignment="1">
      <alignment horizontal="justify" vertical="center"/>
    </xf>
    <xf numFmtId="0" fontId="15" fillId="0" borderId="0" xfId="0" applyFont="1" applyFill="1" applyAlignment="1">
      <alignment horizontal="center" vertical="center"/>
    </xf>
    <xf numFmtId="2" fontId="32" fillId="0" borderId="0" xfId="0" applyNumberFormat="1" applyFont="1" applyFill="1" applyAlignment="1">
      <alignment horizontal="center" vertical="center"/>
    </xf>
    <xf numFmtId="0" fontId="8" fillId="3"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4" fillId="0" borderId="0" xfId="0" applyFont="1" applyBorder="1" applyAlignment="1">
      <alignment horizontal="left" vertical="center" wrapText="1"/>
    </xf>
    <xf numFmtId="0" fontId="7" fillId="0" borderId="0" xfId="0" applyFont="1" applyAlignment="1">
      <alignment horizontal="left" vertical="center"/>
    </xf>
    <xf numFmtId="2" fontId="14" fillId="0" borderId="2"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1" fontId="14" fillId="0" borderId="2"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8" fillId="2" borderId="2" xfId="0" applyFont="1" applyFill="1" applyBorder="1" applyAlignment="1">
      <alignment horizontal="center" vertical="center"/>
    </xf>
    <xf numFmtId="0" fontId="27" fillId="2" borderId="2" xfId="0" applyFont="1" applyFill="1" applyBorder="1" applyAlignment="1">
      <alignment horizontal="center" vertical="center"/>
    </xf>
    <xf numFmtId="0" fontId="122" fillId="5" borderId="7" xfId="0" applyFont="1" applyFill="1" applyBorder="1" applyAlignment="1">
      <alignment horizontal="center" vertical="center"/>
    </xf>
    <xf numFmtId="0" fontId="152" fillId="0" borderId="2" xfId="3" applyFont="1" applyFill="1" applyBorder="1" applyAlignment="1">
      <alignment horizontal="center" vertical="center"/>
    </xf>
    <xf numFmtId="0" fontId="148" fillId="0" borderId="2" xfId="3" applyFont="1" applyFill="1" applyBorder="1" applyAlignment="1">
      <alignment horizontal="center" vertical="center"/>
    </xf>
    <xf numFmtId="0" fontId="174" fillId="2" borderId="2" xfId="0" applyFont="1" applyFill="1" applyBorder="1" applyAlignment="1">
      <alignment vertical="center" wrapText="1"/>
    </xf>
    <xf numFmtId="0" fontId="71" fillId="2" borderId="2" xfId="0" applyFont="1" applyFill="1" applyBorder="1" applyAlignment="1">
      <alignment vertical="center" wrapText="1"/>
    </xf>
    <xf numFmtId="0" fontId="33" fillId="2" borderId="2" xfId="0" applyFont="1" applyFill="1" applyBorder="1" applyAlignment="1">
      <alignment vertical="center" wrapText="1"/>
    </xf>
    <xf numFmtId="0" fontId="175" fillId="0" borderId="2" xfId="0" applyFont="1" applyBorder="1" applyAlignment="1">
      <alignment horizontal="center" vertical="center"/>
    </xf>
    <xf numFmtId="0" fontId="133" fillId="2" borderId="2" xfId="0" applyFont="1" applyFill="1" applyBorder="1" applyAlignment="1">
      <alignment horizontal="center" vertical="center"/>
    </xf>
    <xf numFmtId="0" fontId="175" fillId="2" borderId="2" xfId="0" applyFont="1" applyFill="1" applyBorder="1" applyAlignment="1">
      <alignment horizontal="center" vertical="center"/>
    </xf>
    <xf numFmtId="0" fontId="133" fillId="0" borderId="0" xfId="0" applyFont="1" applyBorder="1" applyAlignment="1">
      <alignment horizontal="center" vertical="center"/>
    </xf>
    <xf numFmtId="0" fontId="133" fillId="0" borderId="2" xfId="0" applyFont="1" applyBorder="1" applyAlignment="1">
      <alignment horizontal="right" vertical="center"/>
    </xf>
    <xf numFmtId="0" fontId="40" fillId="2" borderId="4" xfId="0" applyFont="1" applyFill="1" applyBorder="1" applyAlignment="1">
      <alignment horizontal="center" vertical="center"/>
    </xf>
    <xf numFmtId="0" fontId="133" fillId="2" borderId="2" xfId="0" applyFont="1" applyFill="1" applyBorder="1" applyAlignment="1">
      <alignment horizontal="right" vertical="center" wrapText="1"/>
    </xf>
    <xf numFmtId="0" fontId="175" fillId="2" borderId="2" xfId="0" applyFont="1" applyFill="1" applyBorder="1" applyAlignment="1">
      <alignment horizontal="center" vertical="center" wrapText="1"/>
    </xf>
    <xf numFmtId="0" fontId="133" fillId="0" borderId="0" xfId="0" applyFont="1" applyBorder="1" applyAlignment="1">
      <alignment horizontal="right" vertical="center" wrapText="1"/>
    </xf>
    <xf numFmtId="0" fontId="176" fillId="2" borderId="0" xfId="0" applyFont="1" applyFill="1" applyBorder="1" applyAlignment="1">
      <alignment horizontal="left" vertical="center"/>
    </xf>
    <xf numFmtId="0" fontId="172" fillId="2" borderId="2" xfId="0" applyFont="1" applyFill="1" applyBorder="1" applyAlignment="1">
      <alignment vertical="center"/>
    </xf>
    <xf numFmtId="164" fontId="76" fillId="2" borderId="2" xfId="0" applyNumberFormat="1" applyFont="1" applyFill="1" applyBorder="1" applyAlignment="1">
      <alignment vertical="center"/>
    </xf>
    <xf numFmtId="0" fontId="9" fillId="2" borderId="2" xfId="0" applyFont="1" applyFill="1" applyBorder="1" applyAlignment="1">
      <alignment vertical="center"/>
    </xf>
    <xf numFmtId="164" fontId="9" fillId="2" borderId="2" xfId="0" applyNumberFormat="1" applyFont="1" applyFill="1" applyBorder="1" applyAlignment="1">
      <alignment vertical="center"/>
    </xf>
    <xf numFmtId="164" fontId="72" fillId="2" borderId="2" xfId="0" applyNumberFormat="1" applyFont="1" applyFill="1" applyBorder="1" applyAlignment="1">
      <alignment vertical="center"/>
    </xf>
    <xf numFmtId="0" fontId="72" fillId="2" borderId="2" xfId="0" applyFont="1" applyFill="1" applyBorder="1" applyAlignment="1">
      <alignment vertical="center"/>
    </xf>
    <xf numFmtId="0" fontId="177" fillId="2" borderId="2" xfId="0" applyFont="1" applyFill="1" applyBorder="1" applyAlignment="1">
      <alignment vertical="center"/>
    </xf>
    <xf numFmtId="0" fontId="178" fillId="2" borderId="2" xfId="0" applyFont="1" applyFill="1" applyBorder="1" applyAlignment="1">
      <alignment vertical="center"/>
    </xf>
    <xf numFmtId="2" fontId="89" fillId="2" borderId="2" xfId="0" applyNumberFormat="1" applyFont="1" applyFill="1" applyBorder="1" applyAlignment="1">
      <alignment vertical="center"/>
    </xf>
    <xf numFmtId="0" fontId="179" fillId="2" borderId="2" xfId="0" applyFont="1" applyFill="1" applyBorder="1" applyAlignment="1">
      <alignment vertical="center"/>
    </xf>
    <xf numFmtId="2" fontId="179" fillId="2" borderId="2" xfId="0" applyNumberFormat="1" applyFont="1" applyFill="1" applyBorder="1" applyAlignment="1">
      <alignment vertical="center"/>
    </xf>
    <xf numFmtId="0" fontId="60" fillId="2" borderId="2" xfId="0" applyFont="1" applyFill="1" applyBorder="1" applyAlignment="1">
      <alignment vertical="center"/>
    </xf>
    <xf numFmtId="0" fontId="60" fillId="2" borderId="2" xfId="0" applyFont="1" applyFill="1" applyBorder="1" applyAlignment="1">
      <alignment horizontal="right" vertical="center"/>
    </xf>
    <xf numFmtId="0" fontId="180" fillId="2" borderId="2" xfId="0" applyFont="1" applyFill="1" applyBorder="1" applyAlignment="1">
      <alignment horizontal="right" vertical="center"/>
    </xf>
    <xf numFmtId="0" fontId="180" fillId="2" borderId="2" xfId="0" applyFont="1" applyFill="1" applyBorder="1" applyAlignment="1">
      <alignment vertical="center"/>
    </xf>
    <xf numFmtId="0" fontId="180" fillId="2" borderId="2" xfId="0" applyFont="1" applyFill="1" applyBorder="1" applyAlignment="1">
      <alignment horizontal="justify" vertical="center"/>
    </xf>
    <xf numFmtId="0" fontId="180" fillId="2" borderId="2" xfId="0" applyFont="1" applyFill="1" applyBorder="1" applyAlignment="1">
      <alignment horizontal="center" vertical="center"/>
    </xf>
    <xf numFmtId="0" fontId="181" fillId="2" borderId="2" xfId="0" applyFont="1" applyFill="1" applyBorder="1" applyAlignment="1">
      <alignment horizontal="center" vertical="center"/>
    </xf>
    <xf numFmtId="0" fontId="114" fillId="2" borderId="2" xfId="0" applyFont="1" applyFill="1" applyBorder="1" applyAlignment="1">
      <alignment horizontal="right" vertical="center"/>
    </xf>
    <xf numFmtId="0" fontId="114" fillId="2" borderId="2" xfId="0" applyFont="1" applyFill="1" applyBorder="1" applyAlignment="1">
      <alignment horizontal="left" vertical="center"/>
    </xf>
    <xf numFmtId="0" fontId="72" fillId="2" borderId="2" xfId="0" applyFont="1" applyFill="1" applyBorder="1" applyAlignment="1">
      <alignment horizontal="right" vertical="center"/>
    </xf>
    <xf numFmtId="2" fontId="72" fillId="2" borderId="2" xfId="0" applyNumberFormat="1" applyFont="1" applyFill="1" applyBorder="1" applyAlignment="1">
      <alignment horizontal="right" vertical="center"/>
    </xf>
    <xf numFmtId="0" fontId="115" fillId="2" borderId="2" xfId="0" applyFont="1" applyFill="1" applyBorder="1" applyAlignment="1">
      <alignment horizontal="left" vertical="center"/>
    </xf>
    <xf numFmtId="0" fontId="182" fillId="2" borderId="2" xfId="0" applyFont="1" applyFill="1" applyBorder="1" applyAlignment="1">
      <alignment horizontal="right" vertical="center"/>
    </xf>
    <xf numFmtId="0" fontId="183" fillId="2" borderId="2" xfId="0" applyFont="1" applyFill="1" applyBorder="1" applyAlignment="1">
      <alignment horizontal="right" vertical="center"/>
    </xf>
    <xf numFmtId="0" fontId="26" fillId="2" borderId="2" xfId="0" applyFont="1" applyFill="1" applyBorder="1" applyAlignment="1">
      <alignment horizontal="right" vertical="center"/>
    </xf>
    <xf numFmtId="0" fontId="178" fillId="0" borderId="2" xfId="0" applyFont="1" applyBorder="1" applyAlignment="1">
      <alignment vertical="center"/>
    </xf>
    <xf numFmtId="0" fontId="26" fillId="0" borderId="2" xfId="0" applyFont="1" applyFill="1" applyBorder="1" applyAlignment="1">
      <alignment horizontal="right" vertical="center"/>
    </xf>
    <xf numFmtId="0" fontId="184" fillId="2" borderId="2" xfId="0" applyFont="1" applyFill="1" applyBorder="1" applyAlignment="1">
      <alignment horizontal="right" vertical="center"/>
    </xf>
    <xf numFmtId="0" fontId="178" fillId="0" borderId="2" xfId="0" applyFont="1" applyBorder="1" applyAlignment="1">
      <alignment horizontal="right" vertical="center"/>
    </xf>
    <xf numFmtId="0" fontId="185" fillId="0" borderId="2" xfId="0" applyFont="1" applyBorder="1" applyAlignment="1">
      <alignment horizontal="center" vertical="center"/>
    </xf>
    <xf numFmtId="0" fontId="178" fillId="8" borderId="2" xfId="0" applyFont="1" applyFill="1" applyBorder="1" applyAlignment="1">
      <alignment horizontal="left" vertical="center"/>
    </xf>
    <xf numFmtId="166" fontId="186" fillId="8" borderId="2" xfId="0" applyNumberFormat="1" applyFont="1" applyFill="1" applyBorder="1" applyAlignment="1">
      <alignment horizontal="center" vertical="center"/>
    </xf>
    <xf numFmtId="0" fontId="187" fillId="0" borderId="2" xfId="3" applyFont="1" applyFill="1" applyBorder="1" applyAlignment="1">
      <alignment vertical="center"/>
    </xf>
    <xf numFmtId="0" fontId="26" fillId="0" borderId="2" xfId="3" applyFont="1" applyFill="1" applyBorder="1" applyAlignment="1">
      <alignment vertical="center"/>
    </xf>
    <xf numFmtId="0" fontId="187" fillId="0" borderId="2" xfId="3" applyFont="1" applyFill="1" applyBorder="1" applyAlignment="1">
      <alignment horizontal="center" vertical="center"/>
    </xf>
    <xf numFmtId="0" fontId="76" fillId="0" borderId="2" xfId="3" applyFont="1" applyFill="1" applyBorder="1" applyAlignment="1">
      <alignment vertical="center"/>
    </xf>
    <xf numFmtId="0" fontId="188" fillId="0" borderId="2" xfId="3" applyFont="1" applyFill="1" applyBorder="1" applyAlignment="1">
      <alignment vertical="center"/>
    </xf>
    <xf numFmtId="0" fontId="76" fillId="0" borderId="2" xfId="3" applyFont="1" applyFill="1" applyBorder="1" applyAlignment="1">
      <alignment horizontal="center" vertical="center"/>
    </xf>
    <xf numFmtId="0" fontId="187" fillId="0" borderId="2" xfId="0" applyFont="1" applyFill="1" applyBorder="1" applyAlignment="1">
      <alignment vertical="center"/>
    </xf>
    <xf numFmtId="0" fontId="187" fillId="0" borderId="2" xfId="3" applyFont="1" applyBorder="1" applyAlignment="1">
      <alignment vertical="center"/>
    </xf>
    <xf numFmtId="0" fontId="44" fillId="0" borderId="2" xfId="3" applyFont="1" applyBorder="1" applyAlignment="1">
      <alignment vertical="center"/>
    </xf>
    <xf numFmtId="0" fontId="26" fillId="0" borderId="2" xfId="3" applyFont="1" applyBorder="1" applyAlignment="1">
      <alignment vertical="center"/>
    </xf>
    <xf numFmtId="0" fontId="185" fillId="0" borderId="2" xfId="0" applyFont="1" applyBorder="1" applyAlignment="1">
      <alignment vertical="center"/>
    </xf>
    <xf numFmtId="0" fontId="178" fillId="0" borderId="0" xfId="0" applyFont="1" applyBorder="1" applyAlignment="1">
      <alignment vertical="center"/>
    </xf>
    <xf numFmtId="0" fontId="189" fillId="0" borderId="0" xfId="0" applyFont="1" applyFill="1" applyBorder="1" applyAlignment="1">
      <alignment horizontal="center" vertical="center"/>
    </xf>
    <xf numFmtId="0" fontId="176" fillId="0" borderId="0" xfId="0" applyFont="1" applyAlignment="1">
      <alignment horizontal="left" vertical="center"/>
    </xf>
    <xf numFmtId="0" fontId="38" fillId="0" borderId="0" xfId="0" applyFont="1" applyAlignment="1">
      <alignment horizontal="left" vertical="center"/>
    </xf>
    <xf numFmtId="0" fontId="38" fillId="0" borderId="0" xfId="0" applyFont="1" applyBorder="1" applyAlignment="1">
      <alignment horizontal="left" vertical="center" wrapText="1"/>
    </xf>
    <xf numFmtId="0" fontId="38" fillId="0" borderId="0" xfId="0" applyFont="1" applyBorder="1" applyAlignment="1">
      <alignment horizontal="justify" vertical="center"/>
    </xf>
    <xf numFmtId="0" fontId="40" fillId="0" borderId="0" xfId="0" applyFont="1" applyFill="1" applyAlignment="1">
      <alignment vertical="center"/>
    </xf>
    <xf numFmtId="0" fontId="75" fillId="2" borderId="2" xfId="0" applyFont="1" applyFill="1" applyBorder="1" applyAlignment="1">
      <alignment horizontal="left" vertical="center" wrapText="1"/>
    </xf>
    <xf numFmtId="0" fontId="106" fillId="2" borderId="2" xfId="0" applyFont="1" applyFill="1" applyBorder="1" applyAlignment="1">
      <alignment horizontal="left" vertical="center" wrapText="1"/>
    </xf>
    <xf numFmtId="0" fontId="103" fillId="2" borderId="2" xfId="3" applyFont="1" applyFill="1" applyBorder="1" applyAlignment="1">
      <alignment horizontal="left" vertical="center" wrapText="1" readingOrder="2"/>
    </xf>
    <xf numFmtId="0" fontId="79" fillId="2" borderId="2" xfId="3" applyFont="1" applyFill="1" applyBorder="1" applyAlignment="1">
      <alignment horizontal="left" vertical="center" wrapText="1"/>
    </xf>
    <xf numFmtId="0" fontId="32" fillId="2" borderId="2" xfId="3" applyFont="1" applyFill="1" applyBorder="1" applyAlignment="1">
      <alignment horizontal="left" vertical="center" wrapText="1"/>
    </xf>
    <xf numFmtId="0" fontId="104" fillId="2" borderId="2" xfId="0" applyFont="1" applyFill="1" applyBorder="1" applyAlignment="1">
      <alignment vertical="center"/>
    </xf>
    <xf numFmtId="0" fontId="30" fillId="2" borderId="2" xfId="0" applyFont="1" applyFill="1" applyBorder="1" applyAlignment="1">
      <alignment vertical="top" wrapText="1"/>
    </xf>
    <xf numFmtId="0" fontId="15" fillId="2" borderId="2" xfId="0" applyFont="1" applyFill="1" applyBorder="1" applyAlignment="1">
      <alignment vertical="top" wrapText="1"/>
    </xf>
    <xf numFmtId="0" fontId="55" fillId="0" borderId="2" xfId="0" applyFont="1" applyFill="1" applyBorder="1" applyAlignment="1">
      <alignment vertical="center" wrapText="1"/>
    </xf>
    <xf numFmtId="164" fontId="103" fillId="0" borderId="2" xfId="0" applyNumberFormat="1" applyFont="1" applyBorder="1" applyAlignment="1">
      <alignment horizontal="right" vertical="center"/>
    </xf>
    <xf numFmtId="0" fontId="52" fillId="0" borderId="2" xfId="0" applyFont="1" applyBorder="1" applyAlignment="1">
      <alignment horizontal="left" vertical="top" wrapText="1"/>
    </xf>
    <xf numFmtId="166" fontId="190" fillId="8" borderId="2" xfId="0" applyNumberFormat="1" applyFont="1" applyFill="1" applyBorder="1" applyAlignment="1">
      <alignment horizontal="center" vertical="center"/>
    </xf>
    <xf numFmtId="1" fontId="15" fillId="0" borderId="0" xfId="0" applyNumberFormat="1" applyFont="1" applyAlignment="1">
      <alignment vertical="center"/>
    </xf>
    <xf numFmtId="2" fontId="81" fillId="2" borderId="2" xfId="0" applyNumberFormat="1" applyFont="1" applyFill="1" applyBorder="1" applyAlignment="1">
      <alignment horizontal="center" vertical="center"/>
    </xf>
    <xf numFmtId="0" fontId="103" fillId="2" borderId="2" xfId="0" applyFont="1" applyFill="1" applyBorder="1" applyAlignment="1">
      <alignment vertical="center"/>
    </xf>
    <xf numFmtId="0" fontId="59" fillId="0" borderId="2" xfId="0" applyFont="1" applyFill="1" applyBorder="1" applyAlignment="1">
      <alignment horizontal="left" vertical="center" wrapText="1"/>
    </xf>
    <xf numFmtId="0" fontId="194" fillId="2" borderId="2" xfId="0" applyFont="1" applyFill="1" applyBorder="1" applyAlignment="1">
      <alignment vertical="center" wrapText="1"/>
    </xf>
    <xf numFmtId="0" fontId="194" fillId="2" borderId="2" xfId="0" applyFont="1" applyFill="1" applyBorder="1" applyAlignment="1">
      <alignment horizontal="justify" vertical="center" wrapText="1"/>
    </xf>
    <xf numFmtId="0" fontId="195" fillId="2" borderId="2" xfId="0" applyFont="1" applyFill="1" applyBorder="1" applyAlignment="1">
      <alignment horizontal="justify" vertical="center" wrapText="1"/>
    </xf>
    <xf numFmtId="0" fontId="33" fillId="2" borderId="2" xfId="0" applyFont="1" applyFill="1" applyBorder="1" applyAlignment="1">
      <alignment horizontal="center" vertical="center" wrapText="1"/>
    </xf>
    <xf numFmtId="0" fontId="196" fillId="0" borderId="2" xfId="0" applyFont="1" applyBorder="1" applyAlignment="1">
      <alignment horizontal="justify" vertical="center" wrapText="1"/>
    </xf>
    <xf numFmtId="0" fontId="139" fillId="0" borderId="2" xfId="0" applyFont="1" applyBorder="1" applyAlignment="1">
      <alignment horizontal="justify" vertical="center" wrapText="1"/>
    </xf>
    <xf numFmtId="0" fontId="63" fillId="0" borderId="2" xfId="0" applyFont="1" applyBorder="1" applyAlignment="1">
      <alignment horizontal="justify" vertical="center" wrapText="1"/>
    </xf>
    <xf numFmtId="0" fontId="181" fillId="2" borderId="8" xfId="0" applyFont="1" applyFill="1" applyBorder="1" applyAlignment="1">
      <alignment horizontal="center" vertical="center"/>
    </xf>
    <xf numFmtId="0" fontId="75" fillId="2" borderId="3" xfId="0" applyFont="1" applyFill="1" applyBorder="1" applyAlignment="1">
      <alignment vertical="center" wrapText="1"/>
    </xf>
    <xf numFmtId="0" fontId="14" fillId="2" borderId="8" xfId="0" applyFont="1" applyFill="1" applyBorder="1" applyAlignment="1">
      <alignment vertical="center" wrapText="1"/>
    </xf>
    <xf numFmtId="1" fontId="14" fillId="2" borderId="7" xfId="0" applyNumberFormat="1" applyFont="1" applyFill="1" applyBorder="1" applyAlignment="1">
      <alignment horizontal="center" vertical="center"/>
    </xf>
    <xf numFmtId="0" fontId="110" fillId="2" borderId="11" xfId="0" applyFont="1" applyFill="1" applyBorder="1" applyAlignment="1">
      <alignment horizontal="center" vertical="center"/>
    </xf>
    <xf numFmtId="0" fontId="63" fillId="0" borderId="2" xfId="0" applyFont="1" applyBorder="1" applyAlignment="1">
      <alignment vertical="center" wrapText="1"/>
    </xf>
    <xf numFmtId="1" fontId="14"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14" fillId="2" borderId="3" xfId="0" applyNumberFormat="1" applyFont="1" applyFill="1" applyBorder="1" applyAlignment="1">
      <alignment horizontal="center" vertical="center"/>
    </xf>
    <xf numFmtId="0" fontId="63" fillId="0" borderId="2" xfId="0" applyFont="1" applyBorder="1" applyAlignment="1">
      <alignment horizontal="center" vertical="center" wrapText="1"/>
    </xf>
    <xf numFmtId="0" fontId="181" fillId="2" borderId="3" xfId="0" applyFont="1" applyFill="1" applyBorder="1" applyAlignment="1">
      <alignment horizontal="center" vertical="center"/>
    </xf>
    <xf numFmtId="0" fontId="14" fillId="2" borderId="12" xfId="0" applyFont="1" applyFill="1" applyBorder="1" applyAlignment="1">
      <alignment vertical="center" wrapText="1"/>
    </xf>
    <xf numFmtId="0" fontId="63" fillId="0" borderId="3" xfId="0" applyFont="1" applyBorder="1" applyAlignment="1">
      <alignment vertical="center" wrapText="1"/>
    </xf>
    <xf numFmtId="0" fontId="197" fillId="0" borderId="2" xfId="0" applyFont="1" applyBorder="1" applyAlignment="1">
      <alignment horizontal="justify" vertical="center" wrapText="1"/>
    </xf>
    <xf numFmtId="0" fontId="196" fillId="0" borderId="2" xfId="0" applyFont="1" applyBorder="1" applyAlignment="1">
      <alignment vertical="center" wrapText="1"/>
    </xf>
    <xf numFmtId="0" fontId="177" fillId="0" borderId="2" xfId="0" applyFont="1" applyBorder="1"/>
    <xf numFmtId="0" fontId="80" fillId="0" borderId="2" xfId="0" applyFont="1" applyBorder="1" applyAlignment="1">
      <alignment horizontal="left" vertical="center" wrapText="1" indent="5"/>
    </xf>
    <xf numFmtId="0" fontId="196" fillId="0" borderId="8" xfId="0" applyFont="1" applyBorder="1" applyAlignment="1">
      <alignment horizontal="justify" vertical="center" wrapText="1"/>
    </xf>
    <xf numFmtId="0" fontId="63" fillId="0" borderId="7" xfId="0" applyFont="1" applyBorder="1" applyAlignment="1">
      <alignment horizontal="justify" vertical="center" wrapText="1"/>
    </xf>
    <xf numFmtId="0" fontId="80" fillId="0" borderId="2" xfId="0" applyFont="1" applyBorder="1" applyAlignment="1">
      <alignment vertical="center" wrapText="1"/>
    </xf>
    <xf numFmtId="0" fontId="80" fillId="0" borderId="2" xfId="0" applyFont="1" applyBorder="1" applyAlignment="1">
      <alignment horizontal="left" vertical="center" wrapText="1"/>
    </xf>
    <xf numFmtId="0" fontId="196" fillId="0" borderId="13" xfId="0" applyFont="1" applyBorder="1" applyAlignment="1">
      <alignment horizontal="justify" vertical="center" wrapText="1"/>
    </xf>
    <xf numFmtId="0" fontId="63" fillId="0" borderId="10" xfId="0" applyFont="1" applyBorder="1" applyAlignment="1">
      <alignment vertical="center" wrapText="1"/>
    </xf>
    <xf numFmtId="0" fontId="139" fillId="0" borderId="3" xfId="0" applyFont="1" applyBorder="1" applyAlignment="1">
      <alignment horizontal="justify" vertical="center" wrapText="1"/>
    </xf>
    <xf numFmtId="0" fontId="177" fillId="0" borderId="2" xfId="0" applyFont="1" applyBorder="1" applyAlignment="1">
      <alignment vertical="center" wrapText="1"/>
    </xf>
    <xf numFmtId="0" fontId="40" fillId="2" borderId="0" xfId="0" applyFont="1" applyFill="1" applyBorder="1" applyAlignment="1">
      <alignment vertical="center"/>
    </xf>
    <xf numFmtId="0" fontId="30" fillId="2" borderId="0" xfId="0" applyFont="1" applyFill="1" applyBorder="1" applyAlignment="1">
      <alignment vertical="center" wrapText="1"/>
    </xf>
    <xf numFmtId="0" fontId="15" fillId="2" borderId="0" xfId="0" applyFont="1" applyFill="1" applyBorder="1" applyAlignment="1">
      <alignment horizontal="center" vertical="center"/>
    </xf>
    <xf numFmtId="1" fontId="14" fillId="2" borderId="0" xfId="0" applyNumberFormat="1" applyFont="1" applyFill="1" applyBorder="1" applyAlignment="1">
      <alignment horizontal="center" vertical="center"/>
    </xf>
    <xf numFmtId="2" fontId="32" fillId="2" borderId="0" xfId="0" applyNumberFormat="1" applyFont="1" applyFill="1" applyBorder="1" applyAlignment="1">
      <alignment horizontal="center" vertical="center"/>
    </xf>
    <xf numFmtId="2" fontId="17" fillId="2" borderId="0" xfId="0" applyNumberFormat="1" applyFont="1" applyFill="1" applyBorder="1" applyAlignment="1">
      <alignment vertical="center"/>
    </xf>
    <xf numFmtId="0" fontId="35" fillId="8" borderId="2" xfId="0" applyFont="1" applyFill="1" applyBorder="1" applyAlignment="1">
      <alignment horizontal="left" vertical="top" wrapText="1"/>
    </xf>
    <xf numFmtId="0" fontId="0" fillId="8" borderId="2" xfId="0" applyFill="1" applyBorder="1" applyAlignment="1">
      <alignment horizontal="left" vertical="top" wrapText="1"/>
    </xf>
    <xf numFmtId="2" fontId="17" fillId="0" borderId="7" xfId="0" applyNumberFormat="1" applyFont="1" applyBorder="1" applyAlignment="1">
      <alignment vertical="center"/>
    </xf>
    <xf numFmtId="0" fontId="148" fillId="0" borderId="7" xfId="3" applyFont="1" applyFill="1" applyBorder="1" applyAlignment="1">
      <alignment horizontal="center" vertical="center"/>
    </xf>
    <xf numFmtId="0" fontId="191" fillId="0" borderId="2" xfId="3" applyFont="1" applyFill="1" applyBorder="1" applyAlignment="1">
      <alignment horizontal="left" vertical="top" wrapText="1"/>
    </xf>
    <xf numFmtId="0" fontId="15" fillId="0" borderId="2" xfId="3" applyFont="1" applyFill="1" applyBorder="1" applyAlignment="1">
      <alignment horizontal="left" vertical="top" wrapText="1"/>
    </xf>
    <xf numFmtId="0" fontId="31" fillId="0" borderId="2" xfId="3" applyFont="1" applyFill="1" applyBorder="1" applyAlignment="1">
      <alignment horizontal="left" vertical="top" wrapText="1"/>
    </xf>
    <xf numFmtId="0" fontId="14" fillId="2" borderId="2" xfId="0" applyFont="1" applyFill="1" applyBorder="1" applyAlignment="1">
      <alignment horizontal="left" vertical="top" wrapText="1"/>
    </xf>
    <xf numFmtId="0" fontId="196" fillId="0" borderId="2" xfId="0" applyFont="1" applyBorder="1" applyAlignment="1">
      <alignment horizontal="center" vertical="center" wrapText="1"/>
    </xf>
    <xf numFmtId="164" fontId="14" fillId="2" borderId="2" xfId="0" applyNumberFormat="1" applyFont="1" applyFill="1" applyBorder="1" applyAlignment="1">
      <alignment horizontal="center" vertical="center"/>
    </xf>
    <xf numFmtId="164" fontId="15" fillId="2" borderId="2" xfId="0" applyNumberFormat="1" applyFont="1" applyFill="1" applyBorder="1" applyAlignment="1">
      <alignment horizontal="center" vertical="center"/>
    </xf>
    <xf numFmtId="2" fontId="69" fillId="2" borderId="2" xfId="0" applyNumberFormat="1" applyFont="1" applyFill="1" applyBorder="1" applyAlignment="1">
      <alignment horizontal="center" vertical="center"/>
    </xf>
    <xf numFmtId="2" fontId="17" fillId="2" borderId="11" xfId="0" applyNumberFormat="1" applyFont="1" applyFill="1" applyBorder="1" applyAlignment="1">
      <alignment vertical="center"/>
    </xf>
    <xf numFmtId="2" fontId="17" fillId="2" borderId="8" xfId="0" applyNumberFormat="1" applyFont="1" applyFill="1" applyBorder="1" applyAlignment="1">
      <alignment vertical="center"/>
    </xf>
    <xf numFmtId="0" fontId="14" fillId="2" borderId="0" xfId="0" applyFont="1" applyFill="1" applyBorder="1" applyAlignment="1">
      <alignment vertical="center" wrapText="1"/>
    </xf>
    <xf numFmtId="0" fontId="7" fillId="2" borderId="11" xfId="0" applyFont="1" applyFill="1" applyBorder="1" applyAlignment="1">
      <alignment horizontal="left" vertical="center"/>
    </xf>
    <xf numFmtId="0" fontId="30" fillId="2" borderId="2" xfId="0" applyFont="1" applyFill="1" applyBorder="1" applyAlignment="1">
      <alignment horizontal="justify" vertical="top" wrapText="1"/>
    </xf>
    <xf numFmtId="0" fontId="178" fillId="8" borderId="0" xfId="0" applyFont="1" applyFill="1" applyBorder="1" applyAlignment="1">
      <alignment horizontal="left" vertical="center"/>
    </xf>
    <xf numFmtId="0" fontId="35" fillId="8" borderId="0" xfId="0" applyFont="1" applyFill="1" applyBorder="1" applyAlignment="1">
      <alignment horizontal="left" vertical="center" wrapText="1"/>
    </xf>
    <xf numFmtId="0" fontId="0" fillId="8" borderId="0" xfId="0" applyFill="1" applyBorder="1" applyAlignment="1">
      <alignment horizontal="center" vertical="center"/>
    </xf>
    <xf numFmtId="0" fontId="148" fillId="0" borderId="3" xfId="3" applyFont="1" applyFill="1" applyBorder="1" applyAlignment="1">
      <alignment horizontal="center" vertical="center"/>
    </xf>
    <xf numFmtId="0" fontId="148" fillId="0" borderId="4" xfId="3" applyFont="1" applyFill="1" applyBorder="1" applyAlignment="1">
      <alignment horizontal="center" vertical="center"/>
    </xf>
    <xf numFmtId="0" fontId="187" fillId="0" borderId="3" xfId="3" applyFont="1" applyFill="1" applyBorder="1" applyAlignment="1">
      <alignment horizontal="center" vertical="center"/>
    </xf>
    <xf numFmtId="0" fontId="187" fillId="0" borderId="6" xfId="3" applyFont="1" applyFill="1" applyBorder="1" applyAlignment="1">
      <alignment horizontal="center" vertical="center"/>
    </xf>
    <xf numFmtId="0" fontId="187" fillId="0" borderId="4" xfId="3" applyFont="1" applyFill="1" applyBorder="1" applyAlignment="1">
      <alignment horizontal="center" vertical="center"/>
    </xf>
    <xf numFmtId="0" fontId="152" fillId="0" borderId="3" xfId="3" applyFont="1" applyFill="1" applyBorder="1" applyAlignment="1">
      <alignment horizontal="center" vertical="center"/>
    </xf>
    <xf numFmtId="0" fontId="152" fillId="0" borderId="4" xfId="3" applyFont="1" applyFill="1" applyBorder="1" applyAlignment="1">
      <alignment horizontal="center" vertical="center"/>
    </xf>
    <xf numFmtId="0" fontId="104" fillId="0" borderId="8" xfId="3" applyFont="1" applyFill="1" applyBorder="1" applyAlignment="1">
      <alignment horizontal="left" vertical="center" wrapText="1"/>
    </xf>
    <xf numFmtId="0" fontId="104" fillId="0" borderId="7" xfId="3" applyFont="1" applyFill="1" applyBorder="1" applyAlignment="1">
      <alignment horizontal="left" vertical="center" wrapText="1"/>
    </xf>
    <xf numFmtId="0" fontId="45" fillId="3" borderId="3" xfId="3" applyFont="1" applyFill="1" applyBorder="1" applyAlignment="1">
      <alignment horizontal="center" vertical="center"/>
    </xf>
    <xf numFmtId="0" fontId="45" fillId="3" borderId="4" xfId="3" applyFont="1" applyFill="1" applyBorder="1" applyAlignment="1">
      <alignment horizontal="center" vertical="center"/>
    </xf>
    <xf numFmtId="1" fontId="187" fillId="0" borderId="3" xfId="3" applyNumberFormat="1" applyFont="1" applyFill="1" applyBorder="1" applyAlignment="1">
      <alignment horizontal="center" vertical="center"/>
    </xf>
    <xf numFmtId="1" fontId="187" fillId="0" borderId="6" xfId="3" applyNumberFormat="1" applyFont="1" applyFill="1" applyBorder="1" applyAlignment="1">
      <alignment horizontal="center" vertical="center"/>
    </xf>
    <xf numFmtId="1" fontId="187" fillId="0" borderId="4" xfId="3" applyNumberFormat="1" applyFont="1" applyFill="1" applyBorder="1" applyAlignment="1">
      <alignment horizontal="center" vertical="center"/>
    </xf>
    <xf numFmtId="0" fontId="187" fillId="0" borderId="3" xfId="3" applyFont="1" applyFill="1" applyBorder="1" applyAlignment="1">
      <alignment horizontal="right" vertical="center"/>
    </xf>
    <xf numFmtId="0" fontId="187" fillId="0" borderId="6" xfId="3" applyFont="1" applyFill="1" applyBorder="1" applyAlignment="1">
      <alignment horizontal="right" vertical="center"/>
    </xf>
    <xf numFmtId="0" fontId="187" fillId="0" borderId="4" xfId="3" applyFont="1" applyFill="1" applyBorder="1" applyAlignment="1">
      <alignment horizontal="right" vertical="center"/>
    </xf>
    <xf numFmtId="0" fontId="27" fillId="2" borderId="3" xfId="0" applyFont="1" applyFill="1" applyBorder="1" applyAlignment="1">
      <alignment horizontal="center" vertical="center"/>
    </xf>
    <xf numFmtId="0" fontId="27" fillId="2" borderId="4" xfId="0" applyFont="1" applyFill="1" applyBorder="1" applyAlignment="1">
      <alignment horizontal="center" vertical="center"/>
    </xf>
    <xf numFmtId="0" fontId="122" fillId="5" borderId="2" xfId="0" applyFont="1" applyFill="1" applyBorder="1" applyAlignment="1">
      <alignment horizontal="center" vertical="center"/>
    </xf>
    <xf numFmtId="0" fontId="45" fillId="3" borderId="2" xfId="3" applyFont="1" applyFill="1" applyBorder="1" applyAlignment="1">
      <alignment horizontal="center" vertical="center"/>
    </xf>
    <xf numFmtId="0" fontId="8" fillId="3" borderId="2" xfId="3" applyFont="1" applyFill="1" applyBorder="1" applyAlignment="1">
      <alignment horizontal="center" vertical="center"/>
    </xf>
    <xf numFmtId="0" fontId="142" fillId="3" borderId="2" xfId="3" applyFont="1" applyFill="1" applyBorder="1" applyAlignment="1">
      <alignment horizontal="center" vertical="center"/>
    </xf>
    <xf numFmtId="0" fontId="8" fillId="3" borderId="2" xfId="0" applyFont="1" applyFill="1" applyBorder="1" applyAlignment="1">
      <alignment horizontal="left" vertical="center" wrapText="1"/>
    </xf>
    <xf numFmtId="0" fontId="8" fillId="3"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59" fillId="2" borderId="8" xfId="0" applyFont="1" applyFill="1" applyBorder="1" applyAlignment="1">
      <alignment horizontal="left" vertical="center" wrapText="1"/>
    </xf>
    <xf numFmtId="0" fontId="59" fillId="2" borderId="9" xfId="0" applyFont="1" applyFill="1" applyBorder="1" applyAlignment="1">
      <alignment horizontal="left" vertical="center" wrapText="1"/>
    </xf>
    <xf numFmtId="0" fontId="59" fillId="2" borderId="7" xfId="0" applyFont="1" applyFill="1" applyBorder="1" applyAlignment="1">
      <alignment horizontal="left" vertical="center" wrapText="1"/>
    </xf>
    <xf numFmtId="0" fontId="198" fillId="2" borderId="2"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38" fillId="2" borderId="8" xfId="0" applyFont="1" applyFill="1" applyBorder="1" applyAlignment="1">
      <alignment horizontal="left" vertical="center" wrapText="1"/>
    </xf>
    <xf numFmtId="0" fontId="38" fillId="2" borderId="9" xfId="0" applyFont="1" applyFill="1" applyBorder="1" applyAlignment="1">
      <alignment horizontal="left" vertical="center" wrapText="1"/>
    </xf>
    <xf numFmtId="0" fontId="38" fillId="2" borderId="11" xfId="0" applyFont="1" applyFill="1" applyBorder="1" applyAlignment="1">
      <alignment horizontal="left" vertical="center" wrapText="1"/>
    </xf>
    <xf numFmtId="0" fontId="8" fillId="2" borderId="14"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193" fillId="2" borderId="8" xfId="0" applyFont="1" applyFill="1" applyBorder="1" applyAlignment="1">
      <alignment horizontal="left" vertical="center"/>
    </xf>
    <xf numFmtId="0" fontId="193" fillId="2" borderId="9" xfId="0" applyFont="1" applyFill="1" applyBorder="1" applyAlignment="1">
      <alignment horizontal="left" vertical="center"/>
    </xf>
    <xf numFmtId="0" fontId="193" fillId="2" borderId="7" xfId="0" applyFont="1" applyFill="1" applyBorder="1" applyAlignment="1">
      <alignment horizontal="left" vertical="center"/>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4" fillId="2" borderId="1" xfId="0" applyFont="1" applyFill="1" applyBorder="1" applyAlignment="1">
      <alignment horizontal="left" vertical="top" wrapText="1"/>
    </xf>
    <xf numFmtId="2" fontId="14" fillId="0" borderId="8" xfId="0" applyNumberFormat="1" applyFont="1" applyFill="1" applyBorder="1" applyAlignment="1">
      <alignment horizontal="center" vertical="center" wrapText="1"/>
    </xf>
    <xf numFmtId="2" fontId="14" fillId="0" borderId="7"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1" fontId="14" fillId="0" borderId="8" xfId="0" applyNumberFormat="1" applyFont="1" applyFill="1" applyBorder="1" applyAlignment="1">
      <alignment horizontal="center" vertical="center" wrapText="1"/>
    </xf>
    <xf numFmtId="1" fontId="14" fillId="0" borderId="7" xfId="0" applyNumberFormat="1" applyFont="1" applyFill="1" applyBorder="1" applyAlignment="1">
      <alignment horizontal="center" vertical="center" wrapText="1"/>
    </xf>
    <xf numFmtId="0" fontId="8" fillId="0" borderId="5" xfId="0" applyFont="1" applyBorder="1" applyAlignment="1">
      <alignment horizontal="left" vertical="center" wrapText="1"/>
    </xf>
    <xf numFmtId="0" fontId="27" fillId="3" borderId="3" xfId="0" applyFont="1" applyFill="1" applyBorder="1" applyAlignment="1">
      <alignment horizontal="center" vertical="center"/>
    </xf>
    <xf numFmtId="0" fontId="27" fillId="3" borderId="4"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0" borderId="6" xfId="0" applyFont="1" applyFill="1" applyBorder="1" applyAlignment="1">
      <alignment horizontal="center" vertical="center"/>
    </xf>
    <xf numFmtId="0" fontId="8" fillId="0" borderId="4" xfId="0" applyFont="1" applyFill="1" applyBorder="1" applyAlignment="1">
      <alignment horizontal="center" vertical="center"/>
    </xf>
    <xf numFmtId="0" fontId="7" fillId="0" borderId="0" xfId="0" applyFont="1" applyAlignment="1">
      <alignment horizontal="left" vertical="center"/>
    </xf>
    <xf numFmtId="0" fontId="4" fillId="0" borderId="0" xfId="0" applyFont="1" applyBorder="1" applyAlignment="1">
      <alignment horizontal="left" vertical="center" wrapText="1"/>
    </xf>
    <xf numFmtId="0" fontId="23" fillId="5" borderId="1" xfId="0" applyFont="1" applyFill="1" applyBorder="1" applyAlignment="1">
      <alignment horizontal="center" vertical="center"/>
    </xf>
    <xf numFmtId="0" fontId="4" fillId="0" borderId="1" xfId="0" applyFont="1" applyBorder="1" applyAlignment="1">
      <alignment horizontal="left" vertical="center" wrapText="1"/>
    </xf>
    <xf numFmtId="0" fontId="12" fillId="0" borderId="3"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21" fillId="0" borderId="0" xfId="0" applyFont="1" applyBorder="1" applyAlignment="1">
      <alignment vertical="center" wrapText="1"/>
    </xf>
  </cellXfs>
  <cellStyles count="5">
    <cellStyle name="Comma" xfId="1" builtinId="3"/>
    <cellStyle name="Comma 2" xfId="4"/>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5186"/>
  <sheetViews>
    <sheetView tabSelected="1" workbookViewId="0">
      <selection activeCell="A2" sqref="A2:H49"/>
    </sheetView>
  </sheetViews>
  <sheetFormatPr defaultRowHeight="15.75"/>
  <cols>
    <col min="1" max="1" width="7.28515625" style="570" customWidth="1"/>
    <col min="2" max="2" width="34.28515625" style="115" customWidth="1"/>
    <col min="3" max="3" width="13.85546875" style="490" customWidth="1"/>
    <col min="4" max="4" width="11.140625" style="491" customWidth="1"/>
    <col min="5" max="5" width="12.5703125" style="491" customWidth="1"/>
    <col min="6" max="6" width="13.140625" style="491" customWidth="1"/>
    <col min="7" max="7" width="8.7109375" style="491" customWidth="1"/>
    <col min="8" max="8" width="8.7109375" style="115" hidden="1" customWidth="1"/>
    <col min="9" max="10" width="8.7109375" style="115" customWidth="1"/>
    <col min="11" max="256" width="9.140625" style="115"/>
    <col min="257" max="257" width="6.7109375" style="115" customWidth="1"/>
    <col min="258" max="258" width="34.28515625" style="115" customWidth="1"/>
    <col min="259" max="259" width="11.5703125" style="115" customWidth="1"/>
    <col min="260" max="260" width="11.140625" style="115" customWidth="1"/>
    <col min="261" max="261" width="12.5703125" style="115" customWidth="1"/>
    <col min="262" max="262" width="13.140625" style="115" customWidth="1"/>
    <col min="263" max="263" width="8.7109375" style="115" customWidth="1"/>
    <col min="264" max="264" width="0" style="115" hidden="1" customWidth="1"/>
    <col min="265" max="266" width="8.7109375" style="115" customWidth="1"/>
    <col min="267" max="512" width="9.140625" style="115"/>
    <col min="513" max="513" width="6.7109375" style="115" customWidth="1"/>
    <col min="514" max="514" width="34.28515625" style="115" customWidth="1"/>
    <col min="515" max="515" width="11.5703125" style="115" customWidth="1"/>
    <col min="516" max="516" width="11.140625" style="115" customWidth="1"/>
    <col min="517" max="517" width="12.5703125" style="115" customWidth="1"/>
    <col min="518" max="518" width="13.140625" style="115" customWidth="1"/>
    <col min="519" max="519" width="8.7109375" style="115" customWidth="1"/>
    <col min="520" max="520" width="0" style="115" hidden="1" customWidth="1"/>
    <col min="521" max="522" width="8.7109375" style="115" customWidth="1"/>
    <col min="523" max="768" width="9.140625" style="115"/>
    <col min="769" max="769" width="6.7109375" style="115" customWidth="1"/>
    <col min="770" max="770" width="34.28515625" style="115" customWidth="1"/>
    <col min="771" max="771" width="11.5703125" style="115" customWidth="1"/>
    <col min="772" max="772" width="11.140625" style="115" customWidth="1"/>
    <col min="773" max="773" width="12.5703125" style="115" customWidth="1"/>
    <col min="774" max="774" width="13.140625" style="115" customWidth="1"/>
    <col min="775" max="775" width="8.7109375" style="115" customWidth="1"/>
    <col min="776" max="776" width="0" style="115" hidden="1" customWidth="1"/>
    <col min="777" max="778" width="8.7109375" style="115" customWidth="1"/>
    <col min="779" max="1024" width="9.140625" style="115"/>
    <col min="1025" max="1025" width="6.7109375" style="115" customWidth="1"/>
    <col min="1026" max="1026" width="34.28515625" style="115" customWidth="1"/>
    <col min="1027" max="1027" width="11.5703125" style="115" customWidth="1"/>
    <col min="1028" max="1028" width="11.140625" style="115" customWidth="1"/>
    <col min="1029" max="1029" width="12.5703125" style="115" customWidth="1"/>
    <col min="1030" max="1030" width="13.140625" style="115" customWidth="1"/>
    <col min="1031" max="1031" width="8.7109375" style="115" customWidth="1"/>
    <col min="1032" max="1032" width="0" style="115" hidden="1" customWidth="1"/>
    <col min="1033" max="1034" width="8.7109375" style="115" customWidth="1"/>
    <col min="1035" max="1280" width="9.140625" style="115"/>
    <col min="1281" max="1281" width="6.7109375" style="115" customWidth="1"/>
    <col min="1282" max="1282" width="34.28515625" style="115" customWidth="1"/>
    <col min="1283" max="1283" width="11.5703125" style="115" customWidth="1"/>
    <col min="1284" max="1284" width="11.140625" style="115" customWidth="1"/>
    <col min="1285" max="1285" width="12.5703125" style="115" customWidth="1"/>
    <col min="1286" max="1286" width="13.140625" style="115" customWidth="1"/>
    <col min="1287" max="1287" width="8.7109375" style="115" customWidth="1"/>
    <col min="1288" max="1288" width="0" style="115" hidden="1" customWidth="1"/>
    <col min="1289" max="1290" width="8.7109375" style="115" customWidth="1"/>
    <col min="1291" max="1536" width="9.140625" style="115"/>
    <col min="1537" max="1537" width="6.7109375" style="115" customWidth="1"/>
    <col min="1538" max="1538" width="34.28515625" style="115" customWidth="1"/>
    <col min="1539" max="1539" width="11.5703125" style="115" customWidth="1"/>
    <col min="1540" max="1540" width="11.140625" style="115" customWidth="1"/>
    <col min="1541" max="1541" width="12.5703125" style="115" customWidth="1"/>
    <col min="1542" max="1542" width="13.140625" style="115" customWidth="1"/>
    <col min="1543" max="1543" width="8.7109375" style="115" customWidth="1"/>
    <col min="1544" max="1544" width="0" style="115" hidden="1" customWidth="1"/>
    <col min="1545" max="1546" width="8.7109375" style="115" customWidth="1"/>
    <col min="1547" max="1792" width="9.140625" style="115"/>
    <col min="1793" max="1793" width="6.7109375" style="115" customWidth="1"/>
    <col min="1794" max="1794" width="34.28515625" style="115" customWidth="1"/>
    <col min="1795" max="1795" width="11.5703125" style="115" customWidth="1"/>
    <col min="1796" max="1796" width="11.140625" style="115" customWidth="1"/>
    <col min="1797" max="1797" width="12.5703125" style="115" customWidth="1"/>
    <col min="1798" max="1798" width="13.140625" style="115" customWidth="1"/>
    <col min="1799" max="1799" width="8.7109375" style="115" customWidth="1"/>
    <col min="1800" max="1800" width="0" style="115" hidden="1" customWidth="1"/>
    <col min="1801" max="1802" width="8.7109375" style="115" customWidth="1"/>
    <col min="1803" max="2048" width="9.140625" style="115"/>
    <col min="2049" max="2049" width="6.7109375" style="115" customWidth="1"/>
    <col min="2050" max="2050" width="34.28515625" style="115" customWidth="1"/>
    <col min="2051" max="2051" width="11.5703125" style="115" customWidth="1"/>
    <col min="2052" max="2052" width="11.140625" style="115" customWidth="1"/>
    <col min="2053" max="2053" width="12.5703125" style="115" customWidth="1"/>
    <col min="2054" max="2054" width="13.140625" style="115" customWidth="1"/>
    <col min="2055" max="2055" width="8.7109375" style="115" customWidth="1"/>
    <col min="2056" max="2056" width="0" style="115" hidden="1" customWidth="1"/>
    <col min="2057" max="2058" width="8.7109375" style="115" customWidth="1"/>
    <col min="2059" max="2304" width="9.140625" style="115"/>
    <col min="2305" max="2305" width="6.7109375" style="115" customWidth="1"/>
    <col min="2306" max="2306" width="34.28515625" style="115" customWidth="1"/>
    <col min="2307" max="2307" width="11.5703125" style="115" customWidth="1"/>
    <col min="2308" max="2308" width="11.140625" style="115" customWidth="1"/>
    <col min="2309" max="2309" width="12.5703125" style="115" customWidth="1"/>
    <col min="2310" max="2310" width="13.140625" style="115" customWidth="1"/>
    <col min="2311" max="2311" width="8.7109375" style="115" customWidth="1"/>
    <col min="2312" max="2312" width="0" style="115" hidden="1" customWidth="1"/>
    <col min="2313" max="2314" width="8.7109375" style="115" customWidth="1"/>
    <col min="2315" max="2560" width="9.140625" style="115"/>
    <col min="2561" max="2561" width="6.7109375" style="115" customWidth="1"/>
    <col min="2562" max="2562" width="34.28515625" style="115" customWidth="1"/>
    <col min="2563" max="2563" width="11.5703125" style="115" customWidth="1"/>
    <col min="2564" max="2564" width="11.140625" style="115" customWidth="1"/>
    <col min="2565" max="2565" width="12.5703125" style="115" customWidth="1"/>
    <col min="2566" max="2566" width="13.140625" style="115" customWidth="1"/>
    <col min="2567" max="2567" width="8.7109375" style="115" customWidth="1"/>
    <col min="2568" max="2568" width="0" style="115" hidden="1" customWidth="1"/>
    <col min="2569" max="2570" width="8.7109375" style="115" customWidth="1"/>
    <col min="2571" max="2816" width="9.140625" style="115"/>
    <col min="2817" max="2817" width="6.7109375" style="115" customWidth="1"/>
    <col min="2818" max="2818" width="34.28515625" style="115" customWidth="1"/>
    <col min="2819" max="2819" width="11.5703125" style="115" customWidth="1"/>
    <col min="2820" max="2820" width="11.140625" style="115" customWidth="1"/>
    <col min="2821" max="2821" width="12.5703125" style="115" customWidth="1"/>
    <col min="2822" max="2822" width="13.140625" style="115" customWidth="1"/>
    <col min="2823" max="2823" width="8.7109375" style="115" customWidth="1"/>
    <col min="2824" max="2824" width="0" style="115" hidden="1" customWidth="1"/>
    <col min="2825" max="2826" width="8.7109375" style="115" customWidth="1"/>
    <col min="2827" max="3072" width="9.140625" style="115"/>
    <col min="3073" max="3073" width="6.7109375" style="115" customWidth="1"/>
    <col min="3074" max="3074" width="34.28515625" style="115" customWidth="1"/>
    <col min="3075" max="3075" width="11.5703125" style="115" customWidth="1"/>
    <col min="3076" max="3076" width="11.140625" style="115" customWidth="1"/>
    <col min="3077" max="3077" width="12.5703125" style="115" customWidth="1"/>
    <col min="3078" max="3078" width="13.140625" style="115" customWidth="1"/>
    <col min="3079" max="3079" width="8.7109375" style="115" customWidth="1"/>
    <col min="3080" max="3080" width="0" style="115" hidden="1" customWidth="1"/>
    <col min="3081" max="3082" width="8.7109375" style="115" customWidth="1"/>
    <col min="3083" max="3328" width="9.140625" style="115"/>
    <col min="3329" max="3329" width="6.7109375" style="115" customWidth="1"/>
    <col min="3330" max="3330" width="34.28515625" style="115" customWidth="1"/>
    <col min="3331" max="3331" width="11.5703125" style="115" customWidth="1"/>
    <col min="3332" max="3332" width="11.140625" style="115" customWidth="1"/>
    <col min="3333" max="3333" width="12.5703125" style="115" customWidth="1"/>
    <col min="3334" max="3334" width="13.140625" style="115" customWidth="1"/>
    <col min="3335" max="3335" width="8.7109375" style="115" customWidth="1"/>
    <col min="3336" max="3336" width="0" style="115" hidden="1" customWidth="1"/>
    <col min="3337" max="3338" width="8.7109375" style="115" customWidth="1"/>
    <col min="3339" max="3584" width="9.140625" style="115"/>
    <col min="3585" max="3585" width="6.7109375" style="115" customWidth="1"/>
    <col min="3586" max="3586" width="34.28515625" style="115" customWidth="1"/>
    <col min="3587" max="3587" width="11.5703125" style="115" customWidth="1"/>
    <col min="3588" max="3588" width="11.140625" style="115" customWidth="1"/>
    <col min="3589" max="3589" width="12.5703125" style="115" customWidth="1"/>
    <col min="3590" max="3590" width="13.140625" style="115" customWidth="1"/>
    <col min="3591" max="3591" width="8.7109375" style="115" customWidth="1"/>
    <col min="3592" max="3592" width="0" style="115" hidden="1" customWidth="1"/>
    <col min="3593" max="3594" width="8.7109375" style="115" customWidth="1"/>
    <col min="3595" max="3840" width="9.140625" style="115"/>
    <col min="3841" max="3841" width="6.7109375" style="115" customWidth="1"/>
    <col min="3842" max="3842" width="34.28515625" style="115" customWidth="1"/>
    <col min="3843" max="3843" width="11.5703125" style="115" customWidth="1"/>
    <col min="3844" max="3844" width="11.140625" style="115" customWidth="1"/>
    <col min="3845" max="3845" width="12.5703125" style="115" customWidth="1"/>
    <col min="3846" max="3846" width="13.140625" style="115" customWidth="1"/>
    <col min="3847" max="3847" width="8.7109375" style="115" customWidth="1"/>
    <col min="3848" max="3848" width="0" style="115" hidden="1" customWidth="1"/>
    <col min="3849" max="3850" width="8.7109375" style="115" customWidth="1"/>
    <col min="3851" max="4096" width="9.140625" style="115"/>
    <col min="4097" max="4097" width="6.7109375" style="115" customWidth="1"/>
    <col min="4098" max="4098" width="34.28515625" style="115" customWidth="1"/>
    <col min="4099" max="4099" width="11.5703125" style="115" customWidth="1"/>
    <col min="4100" max="4100" width="11.140625" style="115" customWidth="1"/>
    <col min="4101" max="4101" width="12.5703125" style="115" customWidth="1"/>
    <col min="4102" max="4102" width="13.140625" style="115" customWidth="1"/>
    <col min="4103" max="4103" width="8.7109375" style="115" customWidth="1"/>
    <col min="4104" max="4104" width="0" style="115" hidden="1" customWidth="1"/>
    <col min="4105" max="4106" width="8.7109375" style="115" customWidth="1"/>
    <col min="4107" max="4352" width="9.140625" style="115"/>
    <col min="4353" max="4353" width="6.7109375" style="115" customWidth="1"/>
    <col min="4354" max="4354" width="34.28515625" style="115" customWidth="1"/>
    <col min="4355" max="4355" width="11.5703125" style="115" customWidth="1"/>
    <col min="4356" max="4356" width="11.140625" style="115" customWidth="1"/>
    <col min="4357" max="4357" width="12.5703125" style="115" customWidth="1"/>
    <col min="4358" max="4358" width="13.140625" style="115" customWidth="1"/>
    <col min="4359" max="4359" width="8.7109375" style="115" customWidth="1"/>
    <col min="4360" max="4360" width="0" style="115" hidden="1" customWidth="1"/>
    <col min="4361" max="4362" width="8.7109375" style="115" customWidth="1"/>
    <col min="4363" max="4608" width="9.140625" style="115"/>
    <col min="4609" max="4609" width="6.7109375" style="115" customWidth="1"/>
    <col min="4610" max="4610" width="34.28515625" style="115" customWidth="1"/>
    <col min="4611" max="4611" width="11.5703125" style="115" customWidth="1"/>
    <col min="4612" max="4612" width="11.140625" style="115" customWidth="1"/>
    <col min="4613" max="4613" width="12.5703125" style="115" customWidth="1"/>
    <col min="4614" max="4614" width="13.140625" style="115" customWidth="1"/>
    <col min="4615" max="4615" width="8.7109375" style="115" customWidth="1"/>
    <col min="4616" max="4616" width="0" style="115" hidden="1" customWidth="1"/>
    <col min="4617" max="4618" width="8.7109375" style="115" customWidth="1"/>
    <col min="4619" max="4864" width="9.140625" style="115"/>
    <col min="4865" max="4865" width="6.7109375" style="115" customWidth="1"/>
    <col min="4866" max="4866" width="34.28515625" style="115" customWidth="1"/>
    <col min="4867" max="4867" width="11.5703125" style="115" customWidth="1"/>
    <col min="4868" max="4868" width="11.140625" style="115" customWidth="1"/>
    <col min="4869" max="4869" width="12.5703125" style="115" customWidth="1"/>
    <col min="4870" max="4870" width="13.140625" style="115" customWidth="1"/>
    <col min="4871" max="4871" width="8.7109375" style="115" customWidth="1"/>
    <col min="4872" max="4872" width="0" style="115" hidden="1" customWidth="1"/>
    <col min="4873" max="4874" width="8.7109375" style="115" customWidth="1"/>
    <col min="4875" max="5120" width="9.140625" style="115"/>
    <col min="5121" max="5121" width="6.7109375" style="115" customWidth="1"/>
    <col min="5122" max="5122" width="34.28515625" style="115" customWidth="1"/>
    <col min="5123" max="5123" width="11.5703125" style="115" customWidth="1"/>
    <col min="5124" max="5124" width="11.140625" style="115" customWidth="1"/>
    <col min="5125" max="5125" width="12.5703125" style="115" customWidth="1"/>
    <col min="5126" max="5126" width="13.140625" style="115" customWidth="1"/>
    <col min="5127" max="5127" width="8.7109375" style="115" customWidth="1"/>
    <col min="5128" max="5128" width="0" style="115" hidden="1" customWidth="1"/>
    <col min="5129" max="5130" width="8.7109375" style="115" customWidth="1"/>
    <col min="5131" max="5376" width="9.140625" style="115"/>
    <col min="5377" max="5377" width="6.7109375" style="115" customWidth="1"/>
    <col min="5378" max="5378" width="34.28515625" style="115" customWidth="1"/>
    <col min="5379" max="5379" width="11.5703125" style="115" customWidth="1"/>
    <col min="5380" max="5380" width="11.140625" style="115" customWidth="1"/>
    <col min="5381" max="5381" width="12.5703125" style="115" customWidth="1"/>
    <col min="5382" max="5382" width="13.140625" style="115" customWidth="1"/>
    <col min="5383" max="5383" width="8.7109375" style="115" customWidth="1"/>
    <col min="5384" max="5384" width="0" style="115" hidden="1" customWidth="1"/>
    <col min="5385" max="5386" width="8.7109375" style="115" customWidth="1"/>
    <col min="5387" max="5632" width="9.140625" style="115"/>
    <col min="5633" max="5633" width="6.7109375" style="115" customWidth="1"/>
    <col min="5634" max="5634" width="34.28515625" style="115" customWidth="1"/>
    <col min="5635" max="5635" width="11.5703125" style="115" customWidth="1"/>
    <col min="5636" max="5636" width="11.140625" style="115" customWidth="1"/>
    <col min="5637" max="5637" width="12.5703125" style="115" customWidth="1"/>
    <col min="5638" max="5638" width="13.140625" style="115" customWidth="1"/>
    <col min="5639" max="5639" width="8.7109375" style="115" customWidth="1"/>
    <col min="5640" max="5640" width="0" style="115" hidden="1" customWidth="1"/>
    <col min="5641" max="5642" width="8.7109375" style="115" customWidth="1"/>
    <col min="5643" max="5888" width="9.140625" style="115"/>
    <col min="5889" max="5889" width="6.7109375" style="115" customWidth="1"/>
    <col min="5890" max="5890" width="34.28515625" style="115" customWidth="1"/>
    <col min="5891" max="5891" width="11.5703125" style="115" customWidth="1"/>
    <col min="5892" max="5892" width="11.140625" style="115" customWidth="1"/>
    <col min="5893" max="5893" width="12.5703125" style="115" customWidth="1"/>
    <col min="5894" max="5894" width="13.140625" style="115" customWidth="1"/>
    <col min="5895" max="5895" width="8.7109375" style="115" customWidth="1"/>
    <col min="5896" max="5896" width="0" style="115" hidden="1" customWidth="1"/>
    <col min="5897" max="5898" width="8.7109375" style="115" customWidth="1"/>
    <col min="5899" max="6144" width="9.140625" style="115"/>
    <col min="6145" max="6145" width="6.7109375" style="115" customWidth="1"/>
    <col min="6146" max="6146" width="34.28515625" style="115" customWidth="1"/>
    <col min="6147" max="6147" width="11.5703125" style="115" customWidth="1"/>
    <col min="6148" max="6148" width="11.140625" style="115" customWidth="1"/>
    <col min="6149" max="6149" width="12.5703125" style="115" customWidth="1"/>
    <col min="6150" max="6150" width="13.140625" style="115" customWidth="1"/>
    <col min="6151" max="6151" width="8.7109375" style="115" customWidth="1"/>
    <col min="6152" max="6152" width="0" style="115" hidden="1" customWidth="1"/>
    <col min="6153" max="6154" width="8.7109375" style="115" customWidth="1"/>
    <col min="6155" max="6400" width="9.140625" style="115"/>
    <col min="6401" max="6401" width="6.7109375" style="115" customWidth="1"/>
    <col min="6402" max="6402" width="34.28515625" style="115" customWidth="1"/>
    <col min="6403" max="6403" width="11.5703125" style="115" customWidth="1"/>
    <col min="6404" max="6404" width="11.140625" style="115" customWidth="1"/>
    <col min="6405" max="6405" width="12.5703125" style="115" customWidth="1"/>
    <col min="6406" max="6406" width="13.140625" style="115" customWidth="1"/>
    <col min="6407" max="6407" width="8.7109375" style="115" customWidth="1"/>
    <col min="6408" max="6408" width="0" style="115" hidden="1" customWidth="1"/>
    <col min="6409" max="6410" width="8.7109375" style="115" customWidth="1"/>
    <col min="6411" max="6656" width="9.140625" style="115"/>
    <col min="6657" max="6657" width="6.7109375" style="115" customWidth="1"/>
    <col min="6658" max="6658" width="34.28515625" style="115" customWidth="1"/>
    <col min="6659" max="6659" width="11.5703125" style="115" customWidth="1"/>
    <col min="6660" max="6660" width="11.140625" style="115" customWidth="1"/>
    <col min="6661" max="6661" width="12.5703125" style="115" customWidth="1"/>
    <col min="6662" max="6662" width="13.140625" style="115" customWidth="1"/>
    <col min="6663" max="6663" width="8.7109375" style="115" customWidth="1"/>
    <col min="6664" max="6664" width="0" style="115" hidden="1" customWidth="1"/>
    <col min="6665" max="6666" width="8.7109375" style="115" customWidth="1"/>
    <col min="6667" max="6912" width="9.140625" style="115"/>
    <col min="6913" max="6913" width="6.7109375" style="115" customWidth="1"/>
    <col min="6914" max="6914" width="34.28515625" style="115" customWidth="1"/>
    <col min="6915" max="6915" width="11.5703125" style="115" customWidth="1"/>
    <col min="6916" max="6916" width="11.140625" style="115" customWidth="1"/>
    <col min="6917" max="6917" width="12.5703125" style="115" customWidth="1"/>
    <col min="6918" max="6918" width="13.140625" style="115" customWidth="1"/>
    <col min="6919" max="6919" width="8.7109375" style="115" customWidth="1"/>
    <col min="6920" max="6920" width="0" style="115" hidden="1" customWidth="1"/>
    <col min="6921" max="6922" width="8.7109375" style="115" customWidth="1"/>
    <col min="6923" max="7168" width="9.140625" style="115"/>
    <col min="7169" max="7169" width="6.7109375" style="115" customWidth="1"/>
    <col min="7170" max="7170" width="34.28515625" style="115" customWidth="1"/>
    <col min="7171" max="7171" width="11.5703125" style="115" customWidth="1"/>
    <col min="7172" max="7172" width="11.140625" style="115" customWidth="1"/>
    <col min="7173" max="7173" width="12.5703125" style="115" customWidth="1"/>
    <col min="7174" max="7174" width="13.140625" style="115" customWidth="1"/>
    <col min="7175" max="7175" width="8.7109375" style="115" customWidth="1"/>
    <col min="7176" max="7176" width="0" style="115" hidden="1" customWidth="1"/>
    <col min="7177" max="7178" width="8.7109375" style="115" customWidth="1"/>
    <col min="7179" max="7424" width="9.140625" style="115"/>
    <col min="7425" max="7425" width="6.7109375" style="115" customWidth="1"/>
    <col min="7426" max="7426" width="34.28515625" style="115" customWidth="1"/>
    <col min="7427" max="7427" width="11.5703125" style="115" customWidth="1"/>
    <col min="7428" max="7428" width="11.140625" style="115" customWidth="1"/>
    <col min="7429" max="7429" width="12.5703125" style="115" customWidth="1"/>
    <col min="7430" max="7430" width="13.140625" style="115" customWidth="1"/>
    <col min="7431" max="7431" width="8.7109375" style="115" customWidth="1"/>
    <col min="7432" max="7432" width="0" style="115" hidden="1" customWidth="1"/>
    <col min="7433" max="7434" width="8.7109375" style="115" customWidth="1"/>
    <col min="7435" max="7680" width="9.140625" style="115"/>
    <col min="7681" max="7681" width="6.7109375" style="115" customWidth="1"/>
    <col min="7682" max="7682" width="34.28515625" style="115" customWidth="1"/>
    <col min="7683" max="7683" width="11.5703125" style="115" customWidth="1"/>
    <col min="7684" max="7684" width="11.140625" style="115" customWidth="1"/>
    <col min="7685" max="7685" width="12.5703125" style="115" customWidth="1"/>
    <col min="7686" max="7686" width="13.140625" style="115" customWidth="1"/>
    <col min="7687" max="7687" width="8.7109375" style="115" customWidth="1"/>
    <col min="7688" max="7688" width="0" style="115" hidden="1" customWidth="1"/>
    <col min="7689" max="7690" width="8.7109375" style="115" customWidth="1"/>
    <col min="7691" max="7936" width="9.140625" style="115"/>
    <col min="7937" max="7937" width="6.7109375" style="115" customWidth="1"/>
    <col min="7938" max="7938" width="34.28515625" style="115" customWidth="1"/>
    <col min="7939" max="7939" width="11.5703125" style="115" customWidth="1"/>
    <col min="7940" max="7940" width="11.140625" style="115" customWidth="1"/>
    <col min="7941" max="7941" width="12.5703125" style="115" customWidth="1"/>
    <col min="7942" max="7942" width="13.140625" style="115" customWidth="1"/>
    <col min="7943" max="7943" width="8.7109375" style="115" customWidth="1"/>
    <col min="7944" max="7944" width="0" style="115" hidden="1" customWidth="1"/>
    <col min="7945" max="7946" width="8.7109375" style="115" customWidth="1"/>
    <col min="7947" max="8192" width="9.140625" style="115"/>
    <col min="8193" max="8193" width="6.7109375" style="115" customWidth="1"/>
    <col min="8194" max="8194" width="34.28515625" style="115" customWidth="1"/>
    <col min="8195" max="8195" width="11.5703125" style="115" customWidth="1"/>
    <col min="8196" max="8196" width="11.140625" style="115" customWidth="1"/>
    <col min="8197" max="8197" width="12.5703125" style="115" customWidth="1"/>
    <col min="8198" max="8198" width="13.140625" style="115" customWidth="1"/>
    <col min="8199" max="8199" width="8.7109375" style="115" customWidth="1"/>
    <col min="8200" max="8200" width="0" style="115" hidden="1" customWidth="1"/>
    <col min="8201" max="8202" width="8.7109375" style="115" customWidth="1"/>
    <col min="8203" max="8448" width="9.140625" style="115"/>
    <col min="8449" max="8449" width="6.7109375" style="115" customWidth="1"/>
    <col min="8450" max="8450" width="34.28515625" style="115" customWidth="1"/>
    <col min="8451" max="8451" width="11.5703125" style="115" customWidth="1"/>
    <col min="8452" max="8452" width="11.140625" style="115" customWidth="1"/>
    <col min="8453" max="8453" width="12.5703125" style="115" customWidth="1"/>
    <col min="8454" max="8454" width="13.140625" style="115" customWidth="1"/>
    <col min="8455" max="8455" width="8.7109375" style="115" customWidth="1"/>
    <col min="8456" max="8456" width="0" style="115" hidden="1" customWidth="1"/>
    <col min="8457" max="8458" width="8.7109375" style="115" customWidth="1"/>
    <col min="8459" max="8704" width="9.140625" style="115"/>
    <col min="8705" max="8705" width="6.7109375" style="115" customWidth="1"/>
    <col min="8706" max="8706" width="34.28515625" style="115" customWidth="1"/>
    <col min="8707" max="8707" width="11.5703125" style="115" customWidth="1"/>
    <col min="8708" max="8708" width="11.140625" style="115" customWidth="1"/>
    <col min="8709" max="8709" width="12.5703125" style="115" customWidth="1"/>
    <col min="8710" max="8710" width="13.140625" style="115" customWidth="1"/>
    <col min="8711" max="8711" width="8.7109375" style="115" customWidth="1"/>
    <col min="8712" max="8712" width="0" style="115" hidden="1" customWidth="1"/>
    <col min="8713" max="8714" width="8.7109375" style="115" customWidth="1"/>
    <col min="8715" max="8960" width="9.140625" style="115"/>
    <col min="8961" max="8961" width="6.7109375" style="115" customWidth="1"/>
    <col min="8962" max="8962" width="34.28515625" style="115" customWidth="1"/>
    <col min="8963" max="8963" width="11.5703125" style="115" customWidth="1"/>
    <col min="8964" max="8964" width="11.140625" style="115" customWidth="1"/>
    <col min="8965" max="8965" width="12.5703125" style="115" customWidth="1"/>
    <col min="8966" max="8966" width="13.140625" style="115" customWidth="1"/>
    <col min="8967" max="8967" width="8.7109375" style="115" customWidth="1"/>
    <col min="8968" max="8968" width="0" style="115" hidden="1" customWidth="1"/>
    <col min="8969" max="8970" width="8.7109375" style="115" customWidth="1"/>
    <col min="8971" max="9216" width="9.140625" style="115"/>
    <col min="9217" max="9217" width="6.7109375" style="115" customWidth="1"/>
    <col min="9218" max="9218" width="34.28515625" style="115" customWidth="1"/>
    <col min="9219" max="9219" width="11.5703125" style="115" customWidth="1"/>
    <col min="9220" max="9220" width="11.140625" style="115" customWidth="1"/>
    <col min="9221" max="9221" width="12.5703125" style="115" customWidth="1"/>
    <col min="9222" max="9222" width="13.140625" style="115" customWidth="1"/>
    <col min="9223" max="9223" width="8.7109375" style="115" customWidth="1"/>
    <col min="9224" max="9224" width="0" style="115" hidden="1" customWidth="1"/>
    <col min="9225" max="9226" width="8.7109375" style="115" customWidth="1"/>
    <col min="9227" max="9472" width="9.140625" style="115"/>
    <col min="9473" max="9473" width="6.7109375" style="115" customWidth="1"/>
    <col min="9474" max="9474" width="34.28515625" style="115" customWidth="1"/>
    <col min="9475" max="9475" width="11.5703125" style="115" customWidth="1"/>
    <col min="9476" max="9476" width="11.140625" style="115" customWidth="1"/>
    <col min="9477" max="9477" width="12.5703125" style="115" customWidth="1"/>
    <col min="9478" max="9478" width="13.140625" style="115" customWidth="1"/>
    <col min="9479" max="9479" width="8.7109375" style="115" customWidth="1"/>
    <col min="9480" max="9480" width="0" style="115" hidden="1" customWidth="1"/>
    <col min="9481" max="9482" width="8.7109375" style="115" customWidth="1"/>
    <col min="9483" max="9728" width="9.140625" style="115"/>
    <col min="9729" max="9729" width="6.7109375" style="115" customWidth="1"/>
    <col min="9730" max="9730" width="34.28515625" style="115" customWidth="1"/>
    <col min="9731" max="9731" width="11.5703125" style="115" customWidth="1"/>
    <col min="9732" max="9732" width="11.140625" style="115" customWidth="1"/>
    <col min="9733" max="9733" width="12.5703125" style="115" customWidth="1"/>
    <col min="9734" max="9734" width="13.140625" style="115" customWidth="1"/>
    <col min="9735" max="9735" width="8.7109375" style="115" customWidth="1"/>
    <col min="9736" max="9736" width="0" style="115" hidden="1" customWidth="1"/>
    <col min="9737" max="9738" width="8.7109375" style="115" customWidth="1"/>
    <col min="9739" max="9984" width="9.140625" style="115"/>
    <col min="9985" max="9985" width="6.7109375" style="115" customWidth="1"/>
    <col min="9986" max="9986" width="34.28515625" style="115" customWidth="1"/>
    <col min="9987" max="9987" width="11.5703125" style="115" customWidth="1"/>
    <col min="9988" max="9988" width="11.140625" style="115" customWidth="1"/>
    <col min="9989" max="9989" width="12.5703125" style="115" customWidth="1"/>
    <col min="9990" max="9990" width="13.140625" style="115" customWidth="1"/>
    <col min="9991" max="9991" width="8.7109375" style="115" customWidth="1"/>
    <col min="9992" max="9992" width="0" style="115" hidden="1" customWidth="1"/>
    <col min="9993" max="9994" width="8.7109375" style="115" customWidth="1"/>
    <col min="9995" max="10240" width="9.140625" style="115"/>
    <col min="10241" max="10241" width="6.7109375" style="115" customWidth="1"/>
    <col min="10242" max="10242" width="34.28515625" style="115" customWidth="1"/>
    <col min="10243" max="10243" width="11.5703125" style="115" customWidth="1"/>
    <col min="10244" max="10244" width="11.140625" style="115" customWidth="1"/>
    <col min="10245" max="10245" width="12.5703125" style="115" customWidth="1"/>
    <col min="10246" max="10246" width="13.140625" style="115" customWidth="1"/>
    <col min="10247" max="10247" width="8.7109375" style="115" customWidth="1"/>
    <col min="10248" max="10248" width="0" style="115" hidden="1" customWidth="1"/>
    <col min="10249" max="10250" width="8.7109375" style="115" customWidth="1"/>
    <col min="10251" max="10496" width="9.140625" style="115"/>
    <col min="10497" max="10497" width="6.7109375" style="115" customWidth="1"/>
    <col min="10498" max="10498" width="34.28515625" style="115" customWidth="1"/>
    <col min="10499" max="10499" width="11.5703125" style="115" customWidth="1"/>
    <col min="10500" max="10500" width="11.140625" style="115" customWidth="1"/>
    <col min="10501" max="10501" width="12.5703125" style="115" customWidth="1"/>
    <col min="10502" max="10502" width="13.140625" style="115" customWidth="1"/>
    <col min="10503" max="10503" width="8.7109375" style="115" customWidth="1"/>
    <col min="10504" max="10504" width="0" style="115" hidden="1" customWidth="1"/>
    <col min="10505" max="10506" width="8.7109375" style="115" customWidth="1"/>
    <col min="10507" max="10752" width="9.140625" style="115"/>
    <col min="10753" max="10753" width="6.7109375" style="115" customWidth="1"/>
    <col min="10754" max="10754" width="34.28515625" style="115" customWidth="1"/>
    <col min="10755" max="10755" width="11.5703125" style="115" customWidth="1"/>
    <col min="10756" max="10756" width="11.140625" style="115" customWidth="1"/>
    <col min="10757" max="10757" width="12.5703125" style="115" customWidth="1"/>
    <col min="10758" max="10758" width="13.140625" style="115" customWidth="1"/>
    <col min="10759" max="10759" width="8.7109375" style="115" customWidth="1"/>
    <col min="10760" max="10760" width="0" style="115" hidden="1" customWidth="1"/>
    <col min="10761" max="10762" width="8.7109375" style="115" customWidth="1"/>
    <col min="10763" max="11008" width="9.140625" style="115"/>
    <col min="11009" max="11009" width="6.7109375" style="115" customWidth="1"/>
    <col min="11010" max="11010" width="34.28515625" style="115" customWidth="1"/>
    <col min="11011" max="11011" width="11.5703125" style="115" customWidth="1"/>
    <col min="11012" max="11012" width="11.140625" style="115" customWidth="1"/>
    <col min="11013" max="11013" width="12.5703125" style="115" customWidth="1"/>
    <col min="11014" max="11014" width="13.140625" style="115" customWidth="1"/>
    <col min="11015" max="11015" width="8.7109375" style="115" customWidth="1"/>
    <col min="11016" max="11016" width="0" style="115" hidden="1" customWidth="1"/>
    <col min="11017" max="11018" width="8.7109375" style="115" customWidth="1"/>
    <col min="11019" max="11264" width="9.140625" style="115"/>
    <col min="11265" max="11265" width="6.7109375" style="115" customWidth="1"/>
    <col min="11266" max="11266" width="34.28515625" style="115" customWidth="1"/>
    <col min="11267" max="11267" width="11.5703125" style="115" customWidth="1"/>
    <col min="11268" max="11268" width="11.140625" style="115" customWidth="1"/>
    <col min="11269" max="11269" width="12.5703125" style="115" customWidth="1"/>
    <col min="11270" max="11270" width="13.140625" style="115" customWidth="1"/>
    <col min="11271" max="11271" width="8.7109375" style="115" customWidth="1"/>
    <col min="11272" max="11272" width="0" style="115" hidden="1" customWidth="1"/>
    <col min="11273" max="11274" width="8.7109375" style="115" customWidth="1"/>
    <col min="11275" max="11520" width="9.140625" style="115"/>
    <col min="11521" max="11521" width="6.7109375" style="115" customWidth="1"/>
    <col min="11522" max="11522" width="34.28515625" style="115" customWidth="1"/>
    <col min="11523" max="11523" width="11.5703125" style="115" customWidth="1"/>
    <col min="11524" max="11524" width="11.140625" style="115" customWidth="1"/>
    <col min="11525" max="11525" width="12.5703125" style="115" customWidth="1"/>
    <col min="11526" max="11526" width="13.140625" style="115" customWidth="1"/>
    <col min="11527" max="11527" width="8.7109375" style="115" customWidth="1"/>
    <col min="11528" max="11528" width="0" style="115" hidden="1" customWidth="1"/>
    <col min="11529" max="11530" width="8.7109375" style="115" customWidth="1"/>
    <col min="11531" max="11776" width="9.140625" style="115"/>
    <col min="11777" max="11777" width="6.7109375" style="115" customWidth="1"/>
    <col min="11778" max="11778" width="34.28515625" style="115" customWidth="1"/>
    <col min="11779" max="11779" width="11.5703125" style="115" customWidth="1"/>
    <col min="11780" max="11780" width="11.140625" style="115" customWidth="1"/>
    <col min="11781" max="11781" width="12.5703125" style="115" customWidth="1"/>
    <col min="11782" max="11782" width="13.140625" style="115" customWidth="1"/>
    <col min="11783" max="11783" width="8.7109375" style="115" customWidth="1"/>
    <col min="11784" max="11784" width="0" style="115" hidden="1" customWidth="1"/>
    <col min="11785" max="11786" width="8.7109375" style="115" customWidth="1"/>
    <col min="11787" max="12032" width="9.140625" style="115"/>
    <col min="12033" max="12033" width="6.7109375" style="115" customWidth="1"/>
    <col min="12034" max="12034" width="34.28515625" style="115" customWidth="1"/>
    <col min="12035" max="12035" width="11.5703125" style="115" customWidth="1"/>
    <col min="12036" max="12036" width="11.140625" style="115" customWidth="1"/>
    <col min="12037" max="12037" width="12.5703125" style="115" customWidth="1"/>
    <col min="12038" max="12038" width="13.140625" style="115" customWidth="1"/>
    <col min="12039" max="12039" width="8.7109375" style="115" customWidth="1"/>
    <col min="12040" max="12040" width="0" style="115" hidden="1" customWidth="1"/>
    <col min="12041" max="12042" width="8.7109375" style="115" customWidth="1"/>
    <col min="12043" max="12288" width="9.140625" style="115"/>
    <col min="12289" max="12289" width="6.7109375" style="115" customWidth="1"/>
    <col min="12290" max="12290" width="34.28515625" style="115" customWidth="1"/>
    <col min="12291" max="12291" width="11.5703125" style="115" customWidth="1"/>
    <col min="12292" max="12292" width="11.140625" style="115" customWidth="1"/>
    <col min="12293" max="12293" width="12.5703125" style="115" customWidth="1"/>
    <col min="12294" max="12294" width="13.140625" style="115" customWidth="1"/>
    <col min="12295" max="12295" width="8.7109375" style="115" customWidth="1"/>
    <col min="12296" max="12296" width="0" style="115" hidden="1" customWidth="1"/>
    <col min="12297" max="12298" width="8.7109375" style="115" customWidth="1"/>
    <col min="12299" max="12544" width="9.140625" style="115"/>
    <col min="12545" max="12545" width="6.7109375" style="115" customWidth="1"/>
    <col min="12546" max="12546" width="34.28515625" style="115" customWidth="1"/>
    <col min="12547" max="12547" width="11.5703125" style="115" customWidth="1"/>
    <col min="12548" max="12548" width="11.140625" style="115" customWidth="1"/>
    <col min="12549" max="12549" width="12.5703125" style="115" customWidth="1"/>
    <col min="12550" max="12550" width="13.140625" style="115" customWidth="1"/>
    <col min="12551" max="12551" width="8.7109375" style="115" customWidth="1"/>
    <col min="12552" max="12552" width="0" style="115" hidden="1" customWidth="1"/>
    <col min="12553" max="12554" width="8.7109375" style="115" customWidth="1"/>
    <col min="12555" max="12800" width="9.140625" style="115"/>
    <col min="12801" max="12801" width="6.7109375" style="115" customWidth="1"/>
    <col min="12802" max="12802" width="34.28515625" style="115" customWidth="1"/>
    <col min="12803" max="12803" width="11.5703125" style="115" customWidth="1"/>
    <col min="12804" max="12804" width="11.140625" style="115" customWidth="1"/>
    <col min="12805" max="12805" width="12.5703125" style="115" customWidth="1"/>
    <col min="12806" max="12806" width="13.140625" style="115" customWidth="1"/>
    <col min="12807" max="12807" width="8.7109375" style="115" customWidth="1"/>
    <col min="12808" max="12808" width="0" style="115" hidden="1" customWidth="1"/>
    <col min="12809" max="12810" width="8.7109375" style="115" customWidth="1"/>
    <col min="12811" max="13056" width="9.140625" style="115"/>
    <col min="13057" max="13057" width="6.7109375" style="115" customWidth="1"/>
    <col min="13058" max="13058" width="34.28515625" style="115" customWidth="1"/>
    <col min="13059" max="13059" width="11.5703125" style="115" customWidth="1"/>
    <col min="13060" max="13060" width="11.140625" style="115" customWidth="1"/>
    <col min="13061" max="13061" width="12.5703125" style="115" customWidth="1"/>
    <col min="13062" max="13062" width="13.140625" style="115" customWidth="1"/>
    <col min="13063" max="13063" width="8.7109375" style="115" customWidth="1"/>
    <col min="13064" max="13064" width="0" style="115" hidden="1" customWidth="1"/>
    <col min="13065" max="13066" width="8.7109375" style="115" customWidth="1"/>
    <col min="13067" max="13312" width="9.140625" style="115"/>
    <col min="13313" max="13313" width="6.7109375" style="115" customWidth="1"/>
    <col min="13314" max="13314" width="34.28515625" style="115" customWidth="1"/>
    <col min="13315" max="13315" width="11.5703125" style="115" customWidth="1"/>
    <col min="13316" max="13316" width="11.140625" style="115" customWidth="1"/>
    <col min="13317" max="13317" width="12.5703125" style="115" customWidth="1"/>
    <col min="13318" max="13318" width="13.140625" style="115" customWidth="1"/>
    <col min="13319" max="13319" width="8.7109375" style="115" customWidth="1"/>
    <col min="13320" max="13320" width="0" style="115" hidden="1" customWidth="1"/>
    <col min="13321" max="13322" width="8.7109375" style="115" customWidth="1"/>
    <col min="13323" max="13568" width="9.140625" style="115"/>
    <col min="13569" max="13569" width="6.7109375" style="115" customWidth="1"/>
    <col min="13570" max="13570" width="34.28515625" style="115" customWidth="1"/>
    <col min="13571" max="13571" width="11.5703125" style="115" customWidth="1"/>
    <col min="13572" max="13572" width="11.140625" style="115" customWidth="1"/>
    <col min="13573" max="13573" width="12.5703125" style="115" customWidth="1"/>
    <col min="13574" max="13574" width="13.140625" style="115" customWidth="1"/>
    <col min="13575" max="13575" width="8.7109375" style="115" customWidth="1"/>
    <col min="13576" max="13576" width="0" style="115" hidden="1" customWidth="1"/>
    <col min="13577" max="13578" width="8.7109375" style="115" customWidth="1"/>
    <col min="13579" max="13824" width="9.140625" style="115"/>
    <col min="13825" max="13825" width="6.7109375" style="115" customWidth="1"/>
    <col min="13826" max="13826" width="34.28515625" style="115" customWidth="1"/>
    <col min="13827" max="13827" width="11.5703125" style="115" customWidth="1"/>
    <col min="13828" max="13828" width="11.140625" style="115" customWidth="1"/>
    <col min="13829" max="13829" width="12.5703125" style="115" customWidth="1"/>
    <col min="13830" max="13830" width="13.140625" style="115" customWidth="1"/>
    <col min="13831" max="13831" width="8.7109375" style="115" customWidth="1"/>
    <col min="13832" max="13832" width="0" style="115" hidden="1" customWidth="1"/>
    <col min="13833" max="13834" width="8.7109375" style="115" customWidth="1"/>
    <col min="13835" max="14080" width="9.140625" style="115"/>
    <col min="14081" max="14081" width="6.7109375" style="115" customWidth="1"/>
    <col min="14082" max="14082" width="34.28515625" style="115" customWidth="1"/>
    <col min="14083" max="14083" width="11.5703125" style="115" customWidth="1"/>
    <col min="14084" max="14084" width="11.140625" style="115" customWidth="1"/>
    <col min="14085" max="14085" width="12.5703125" style="115" customWidth="1"/>
    <col min="14086" max="14086" width="13.140625" style="115" customWidth="1"/>
    <col min="14087" max="14087" width="8.7109375" style="115" customWidth="1"/>
    <col min="14088" max="14088" width="0" style="115" hidden="1" customWidth="1"/>
    <col min="14089" max="14090" width="8.7109375" style="115" customWidth="1"/>
    <col min="14091" max="14336" width="9.140625" style="115"/>
    <col min="14337" max="14337" width="6.7109375" style="115" customWidth="1"/>
    <col min="14338" max="14338" width="34.28515625" style="115" customWidth="1"/>
    <col min="14339" max="14339" width="11.5703125" style="115" customWidth="1"/>
    <col min="14340" max="14340" width="11.140625" style="115" customWidth="1"/>
    <col min="14341" max="14341" width="12.5703125" style="115" customWidth="1"/>
    <col min="14342" max="14342" width="13.140625" style="115" customWidth="1"/>
    <col min="14343" max="14343" width="8.7109375" style="115" customWidth="1"/>
    <col min="14344" max="14344" width="0" style="115" hidden="1" customWidth="1"/>
    <col min="14345" max="14346" width="8.7109375" style="115" customWidth="1"/>
    <col min="14347" max="14592" width="9.140625" style="115"/>
    <col min="14593" max="14593" width="6.7109375" style="115" customWidth="1"/>
    <col min="14594" max="14594" width="34.28515625" style="115" customWidth="1"/>
    <col min="14595" max="14595" width="11.5703125" style="115" customWidth="1"/>
    <col min="14596" max="14596" width="11.140625" style="115" customWidth="1"/>
    <col min="14597" max="14597" width="12.5703125" style="115" customWidth="1"/>
    <col min="14598" max="14598" width="13.140625" style="115" customWidth="1"/>
    <col min="14599" max="14599" width="8.7109375" style="115" customWidth="1"/>
    <col min="14600" max="14600" width="0" style="115" hidden="1" customWidth="1"/>
    <col min="14601" max="14602" width="8.7109375" style="115" customWidth="1"/>
    <col min="14603" max="14848" width="9.140625" style="115"/>
    <col min="14849" max="14849" width="6.7109375" style="115" customWidth="1"/>
    <col min="14850" max="14850" width="34.28515625" style="115" customWidth="1"/>
    <col min="14851" max="14851" width="11.5703125" style="115" customWidth="1"/>
    <col min="14852" max="14852" width="11.140625" style="115" customWidth="1"/>
    <col min="14853" max="14853" width="12.5703125" style="115" customWidth="1"/>
    <col min="14854" max="14854" width="13.140625" style="115" customWidth="1"/>
    <col min="14855" max="14855" width="8.7109375" style="115" customWidth="1"/>
    <col min="14856" max="14856" width="0" style="115" hidden="1" customWidth="1"/>
    <col min="14857" max="14858" width="8.7109375" style="115" customWidth="1"/>
    <col min="14859" max="15104" width="9.140625" style="115"/>
    <col min="15105" max="15105" width="6.7109375" style="115" customWidth="1"/>
    <col min="15106" max="15106" width="34.28515625" style="115" customWidth="1"/>
    <col min="15107" max="15107" width="11.5703125" style="115" customWidth="1"/>
    <col min="15108" max="15108" width="11.140625" style="115" customWidth="1"/>
    <col min="15109" max="15109" width="12.5703125" style="115" customWidth="1"/>
    <col min="15110" max="15110" width="13.140625" style="115" customWidth="1"/>
    <col min="15111" max="15111" width="8.7109375" style="115" customWidth="1"/>
    <col min="15112" max="15112" width="0" style="115" hidden="1" customWidth="1"/>
    <col min="15113" max="15114" width="8.7109375" style="115" customWidth="1"/>
    <col min="15115" max="15360" width="9.140625" style="115"/>
    <col min="15361" max="15361" width="6.7109375" style="115" customWidth="1"/>
    <col min="15362" max="15362" width="34.28515625" style="115" customWidth="1"/>
    <col min="15363" max="15363" width="11.5703125" style="115" customWidth="1"/>
    <col min="15364" max="15364" width="11.140625" style="115" customWidth="1"/>
    <col min="15365" max="15365" width="12.5703125" style="115" customWidth="1"/>
    <col min="15366" max="15366" width="13.140625" style="115" customWidth="1"/>
    <col min="15367" max="15367" width="8.7109375" style="115" customWidth="1"/>
    <col min="15368" max="15368" width="0" style="115" hidden="1" customWidth="1"/>
    <col min="15369" max="15370" width="8.7109375" style="115" customWidth="1"/>
    <col min="15371" max="15616" width="9.140625" style="115"/>
    <col min="15617" max="15617" width="6.7109375" style="115" customWidth="1"/>
    <col min="15618" max="15618" width="34.28515625" style="115" customWidth="1"/>
    <col min="15619" max="15619" width="11.5703125" style="115" customWidth="1"/>
    <col min="15620" max="15620" width="11.140625" style="115" customWidth="1"/>
    <col min="15621" max="15621" width="12.5703125" style="115" customWidth="1"/>
    <col min="15622" max="15622" width="13.140625" style="115" customWidth="1"/>
    <col min="15623" max="15623" width="8.7109375" style="115" customWidth="1"/>
    <col min="15624" max="15624" width="0" style="115" hidden="1" customWidth="1"/>
    <col min="15625" max="15626" width="8.7109375" style="115" customWidth="1"/>
    <col min="15627" max="15872" width="9.140625" style="115"/>
    <col min="15873" max="15873" width="6.7109375" style="115" customWidth="1"/>
    <col min="15874" max="15874" width="34.28515625" style="115" customWidth="1"/>
    <col min="15875" max="15875" width="11.5703125" style="115" customWidth="1"/>
    <col min="15876" max="15876" width="11.140625" style="115" customWidth="1"/>
    <col min="15877" max="15877" width="12.5703125" style="115" customWidth="1"/>
    <col min="15878" max="15878" width="13.140625" style="115" customWidth="1"/>
    <col min="15879" max="15879" width="8.7109375" style="115" customWidth="1"/>
    <col min="15880" max="15880" width="0" style="115" hidden="1" customWidth="1"/>
    <col min="15881" max="15882" width="8.7109375" style="115" customWidth="1"/>
    <col min="15883" max="16128" width="9.140625" style="115"/>
    <col min="16129" max="16129" width="6.7109375" style="115" customWidth="1"/>
    <col min="16130" max="16130" width="34.28515625" style="115" customWidth="1"/>
    <col min="16131" max="16131" width="11.5703125" style="115" customWidth="1"/>
    <col min="16132" max="16132" width="11.140625" style="115" customWidth="1"/>
    <col min="16133" max="16133" width="12.5703125" style="115" customWidth="1"/>
    <col min="16134" max="16134" width="13.140625" style="115" customWidth="1"/>
    <col min="16135" max="16135" width="8.7109375" style="115" customWidth="1"/>
    <col min="16136" max="16136" width="0" style="115" hidden="1" customWidth="1"/>
    <col min="16137" max="16138" width="8.7109375" style="115" customWidth="1"/>
    <col min="16139" max="16384" width="9.140625" style="115"/>
  </cols>
  <sheetData>
    <row r="1" spans="1:8" s="1" customFormat="1" ht="96.75" customHeight="1">
      <c r="A1" s="718"/>
      <c r="B1" s="718"/>
      <c r="C1" s="718"/>
      <c r="D1" s="718"/>
      <c r="E1" s="718"/>
      <c r="F1" s="718"/>
      <c r="G1" s="718"/>
      <c r="H1" s="718"/>
    </row>
    <row r="2" spans="1:8" s="2" customFormat="1" ht="18">
      <c r="A2" s="717" t="s">
        <v>0</v>
      </c>
      <c r="B2" s="717"/>
      <c r="C2" s="717"/>
      <c r="D2" s="717"/>
      <c r="E2" s="717"/>
      <c r="F2" s="717"/>
      <c r="G2" s="717"/>
      <c r="H2" s="717"/>
    </row>
    <row r="3" spans="1:8" s="2" customFormat="1" ht="103.5" customHeight="1">
      <c r="A3" s="720" t="s">
        <v>3868</v>
      </c>
      <c r="B3" s="720"/>
      <c r="C3" s="720"/>
      <c r="D3" s="720"/>
      <c r="E3" s="720"/>
      <c r="F3" s="720"/>
      <c r="G3" s="720"/>
      <c r="H3" s="720"/>
    </row>
    <row r="4" spans="1:8" s="2" customFormat="1" ht="18" customHeight="1">
      <c r="A4" s="708" t="s">
        <v>1</v>
      </c>
      <c r="B4" s="492" t="s">
        <v>2</v>
      </c>
      <c r="C4" s="492" t="s">
        <v>3</v>
      </c>
      <c r="D4" s="712" t="s">
        <v>4</v>
      </c>
      <c r="E4" s="713"/>
      <c r="F4" s="714"/>
      <c r="G4" s="710" t="s">
        <v>5</v>
      </c>
      <c r="H4" s="3" t="s">
        <v>5</v>
      </c>
    </row>
    <row r="5" spans="1:8" s="2" customFormat="1" ht="36">
      <c r="A5" s="709"/>
      <c r="B5" s="492"/>
      <c r="C5" s="492"/>
      <c r="D5" s="4" t="s">
        <v>6</v>
      </c>
      <c r="E5" s="4" t="s">
        <v>7</v>
      </c>
      <c r="F5" s="4" t="s">
        <v>3869</v>
      </c>
      <c r="G5" s="711"/>
      <c r="H5" s="3"/>
    </row>
    <row r="6" spans="1:8" s="2" customFormat="1" ht="18">
      <c r="A6" s="510" t="s">
        <v>8</v>
      </c>
      <c r="B6" s="5" t="s">
        <v>9</v>
      </c>
      <c r="C6" s="6"/>
      <c r="D6" s="6"/>
      <c r="E6" s="6"/>
      <c r="F6" s="7"/>
      <c r="G6" s="8"/>
      <c r="H6" s="6"/>
    </row>
    <row r="7" spans="1:8" s="2" customFormat="1" ht="30">
      <c r="A7" s="511" t="s">
        <v>10</v>
      </c>
      <c r="B7" s="10" t="s">
        <v>11</v>
      </c>
      <c r="C7" s="493" t="s">
        <v>12</v>
      </c>
      <c r="D7" s="12">
        <v>1180</v>
      </c>
      <c r="E7" s="12">
        <v>1200</v>
      </c>
      <c r="F7" s="12">
        <f>1.05*E7</f>
        <v>1260</v>
      </c>
      <c r="G7" s="13"/>
      <c r="H7" s="14" t="e">
        <f>(D7-#REF!)/#REF!*100</f>
        <v>#REF!</v>
      </c>
    </row>
    <row r="8" spans="1:8" s="2" customFormat="1" ht="77.45" customHeight="1">
      <c r="A8" s="511" t="s">
        <v>13</v>
      </c>
      <c r="B8" s="10" t="s">
        <v>14</v>
      </c>
      <c r="C8" s="493" t="s">
        <v>12</v>
      </c>
      <c r="D8" s="12">
        <v>980</v>
      </c>
      <c r="E8" s="12">
        <v>1000</v>
      </c>
      <c r="F8" s="12">
        <f>1.05*E8</f>
        <v>1050</v>
      </c>
      <c r="G8" s="13"/>
      <c r="H8" s="14" t="e">
        <f>(D8-#REF!)/#REF!*100</f>
        <v>#REF!</v>
      </c>
    </row>
    <row r="9" spans="1:8" s="2" customFormat="1" ht="18">
      <c r="A9" s="512">
        <v>2</v>
      </c>
      <c r="B9" s="15" t="s">
        <v>15</v>
      </c>
      <c r="C9" s="493"/>
      <c r="D9" s="12"/>
      <c r="E9" s="12"/>
      <c r="F9" s="12"/>
      <c r="G9" s="13"/>
      <c r="H9" s="14"/>
    </row>
    <row r="10" spans="1:8" s="2" customFormat="1" ht="28.15" customHeight="1">
      <c r="A10" s="511" t="s">
        <v>10</v>
      </c>
      <c r="B10" s="10" t="s">
        <v>16</v>
      </c>
      <c r="C10" s="493" t="s">
        <v>12</v>
      </c>
      <c r="D10" s="12">
        <v>730</v>
      </c>
      <c r="E10" s="12">
        <v>760</v>
      </c>
      <c r="F10" s="12">
        <v>800</v>
      </c>
      <c r="G10" s="13"/>
      <c r="H10" s="14" t="e">
        <f>(D10-#REF!)/#REF!*100</f>
        <v>#REF!</v>
      </c>
    </row>
    <row r="11" spans="1:8" s="2" customFormat="1" ht="18">
      <c r="A11" s="512">
        <v>3</v>
      </c>
      <c r="B11" s="15" t="s">
        <v>17</v>
      </c>
      <c r="C11" s="10"/>
      <c r="D11" s="12"/>
      <c r="E11" s="16"/>
      <c r="F11" s="12"/>
      <c r="G11" s="13"/>
      <c r="H11" s="14"/>
    </row>
    <row r="12" spans="1:8" s="2" customFormat="1" ht="78.599999999999994" customHeight="1">
      <c r="A12" s="511" t="s">
        <v>10</v>
      </c>
      <c r="B12" s="10" t="s">
        <v>18</v>
      </c>
      <c r="C12" s="493" t="s">
        <v>12</v>
      </c>
      <c r="D12" s="12">
        <v>700</v>
      </c>
      <c r="E12" s="12">
        <v>730</v>
      </c>
      <c r="F12" s="12">
        <v>765</v>
      </c>
      <c r="G12" s="13"/>
      <c r="H12" s="14" t="e">
        <f>(D12-#REF!)/#REF!*100</f>
        <v>#REF!</v>
      </c>
    </row>
    <row r="13" spans="1:8" s="2" customFormat="1" ht="46.5" customHeight="1">
      <c r="A13" s="511" t="s">
        <v>13</v>
      </c>
      <c r="B13" s="10" t="s">
        <v>19</v>
      </c>
      <c r="C13" s="493" t="s">
        <v>12</v>
      </c>
      <c r="D13" s="12">
        <v>480</v>
      </c>
      <c r="E13" s="12">
        <v>500</v>
      </c>
      <c r="F13" s="12">
        <f t="shared" ref="F13" si="0">1.05*E13</f>
        <v>525</v>
      </c>
      <c r="G13" s="13"/>
      <c r="H13" s="14" t="e">
        <f>(D13-#REF!)/#REF!*100</f>
        <v>#REF!</v>
      </c>
    </row>
    <row r="14" spans="1:8" s="2" customFormat="1" ht="18" customHeight="1">
      <c r="A14" s="511" t="s">
        <v>20</v>
      </c>
      <c r="B14" s="10" t="s">
        <v>21</v>
      </c>
      <c r="C14" s="721" t="s">
        <v>12</v>
      </c>
      <c r="D14" s="12">
        <v>460</v>
      </c>
      <c r="E14" s="12">
        <v>480</v>
      </c>
      <c r="F14" s="12">
        <v>505</v>
      </c>
      <c r="G14" s="13"/>
      <c r="H14" s="14" t="e">
        <f>(D14-#REF!)/#REF!*100</f>
        <v>#REF!</v>
      </c>
    </row>
    <row r="15" spans="1:8" s="2" customFormat="1" ht="18">
      <c r="A15" s="511" t="s">
        <v>22</v>
      </c>
      <c r="B15" s="10" t="s">
        <v>23</v>
      </c>
      <c r="C15" s="722"/>
      <c r="D15" s="12">
        <v>560</v>
      </c>
      <c r="E15" s="12">
        <v>560</v>
      </c>
      <c r="F15" s="12">
        <v>590</v>
      </c>
      <c r="G15" s="13"/>
      <c r="H15" s="14" t="e">
        <f>(D15-#REF!)/#REF!*100</f>
        <v>#REF!</v>
      </c>
    </row>
    <row r="16" spans="1:8" s="2" customFormat="1" ht="18">
      <c r="A16" s="511" t="s">
        <v>24</v>
      </c>
      <c r="B16" s="10" t="s">
        <v>25</v>
      </c>
      <c r="C16" s="722"/>
      <c r="D16" s="12"/>
      <c r="E16" s="12">
        <v>700</v>
      </c>
      <c r="F16" s="12">
        <v>800</v>
      </c>
      <c r="G16" s="13"/>
      <c r="H16" s="14"/>
    </row>
    <row r="17" spans="1:10" s="2" customFormat="1" ht="18">
      <c r="A17" s="511" t="s">
        <v>26</v>
      </c>
      <c r="B17" s="10" t="s">
        <v>27</v>
      </c>
      <c r="C17" s="722"/>
      <c r="D17" s="12">
        <v>640</v>
      </c>
      <c r="E17" s="12">
        <v>660</v>
      </c>
      <c r="F17" s="12">
        <v>695</v>
      </c>
      <c r="G17" s="13"/>
      <c r="H17" s="14" t="e">
        <f>(D17-#REF!)/#REF!*100</f>
        <v>#REF!</v>
      </c>
    </row>
    <row r="18" spans="1:10" s="2" customFormat="1" ht="18">
      <c r="A18" s="511" t="s">
        <v>28</v>
      </c>
      <c r="B18" s="10" t="s">
        <v>29</v>
      </c>
      <c r="C18" s="722"/>
      <c r="D18" s="12">
        <v>560</v>
      </c>
      <c r="E18" s="12">
        <v>570</v>
      </c>
      <c r="F18" s="12">
        <v>600</v>
      </c>
      <c r="G18" s="13"/>
      <c r="H18" s="14" t="e">
        <f>(D18-#REF!)/#REF!*100</f>
        <v>#REF!</v>
      </c>
    </row>
    <row r="19" spans="1:10" s="17" customFormat="1" ht="16.5" customHeight="1">
      <c r="A19" s="511" t="s">
        <v>30</v>
      </c>
      <c r="B19" s="10" t="s">
        <v>31</v>
      </c>
      <c r="C19" s="722"/>
      <c r="D19" s="12">
        <v>630</v>
      </c>
      <c r="E19" s="12">
        <v>640</v>
      </c>
      <c r="F19" s="12">
        <v>670</v>
      </c>
      <c r="G19" s="13"/>
      <c r="H19" s="14" t="e">
        <f>(D19-#REF!)/#REF!*100</f>
        <v>#REF!</v>
      </c>
    </row>
    <row r="20" spans="1:10" s="17" customFormat="1" ht="17.25" customHeight="1">
      <c r="A20" s="511" t="s">
        <v>32</v>
      </c>
      <c r="B20" s="10" t="s">
        <v>33</v>
      </c>
      <c r="C20" s="723"/>
      <c r="D20" s="12">
        <v>530</v>
      </c>
      <c r="E20" s="12">
        <v>540</v>
      </c>
      <c r="F20" s="12">
        <v>565</v>
      </c>
      <c r="G20" s="13"/>
      <c r="H20" s="14" t="e">
        <f>(D20-#REF!)/#REF!*100</f>
        <v>#REF!</v>
      </c>
    </row>
    <row r="21" spans="1:10" s="22" customFormat="1" ht="7.5" customHeight="1">
      <c r="A21" s="513"/>
      <c r="B21" s="19"/>
      <c r="C21" s="18"/>
      <c r="D21" s="20"/>
      <c r="E21" s="20"/>
      <c r="F21" s="21"/>
      <c r="G21" s="21"/>
      <c r="H21" s="19"/>
    </row>
    <row r="22" spans="1:10" s="22" customFormat="1" ht="18">
      <c r="A22" s="724" t="s">
        <v>4067</v>
      </c>
      <c r="B22" s="724"/>
      <c r="C22" s="724"/>
      <c r="D22" s="724"/>
      <c r="E22" s="724"/>
      <c r="F22" s="724"/>
      <c r="G22" s="724"/>
      <c r="H22" s="724"/>
    </row>
    <row r="23" spans="1:10" s="23" customFormat="1" ht="18" customHeight="1">
      <c r="A23" s="717" t="s">
        <v>34</v>
      </c>
      <c r="B23" s="717"/>
      <c r="C23" s="717"/>
      <c r="D23" s="717"/>
      <c r="E23" s="717"/>
      <c r="F23" s="717"/>
      <c r="G23" s="717"/>
      <c r="H23" s="717"/>
    </row>
    <row r="24" spans="1:10" s="24" customFormat="1" ht="37.5" customHeight="1">
      <c r="A24" s="718" t="s">
        <v>3870</v>
      </c>
      <c r="B24" s="718"/>
      <c r="C24" s="718"/>
      <c r="D24" s="718"/>
      <c r="E24" s="718"/>
      <c r="F24" s="718"/>
      <c r="G24" s="718"/>
      <c r="H24" s="718"/>
      <c r="J24" s="24">
        <f t="shared" ref="J24:J32" si="1">D7*1.08</f>
        <v>1274.4000000000001</v>
      </c>
    </row>
    <row r="25" spans="1:10" s="24" customFormat="1" ht="17.25" customHeight="1">
      <c r="A25" s="719" t="s">
        <v>35</v>
      </c>
      <c r="B25" s="719"/>
      <c r="C25" s="719"/>
      <c r="D25" s="719"/>
      <c r="E25" s="719"/>
      <c r="F25" s="719"/>
      <c r="G25" s="719"/>
      <c r="H25" s="719"/>
      <c r="J25" s="24">
        <f t="shared" si="1"/>
        <v>1058.4000000000001</v>
      </c>
    </row>
    <row r="26" spans="1:10" s="24" customFormat="1" ht="18" customHeight="1">
      <c r="A26" s="708" t="s">
        <v>1</v>
      </c>
      <c r="B26" s="710" t="s">
        <v>2</v>
      </c>
      <c r="C26" s="710" t="s">
        <v>3</v>
      </c>
      <c r="D26" s="712" t="s">
        <v>4</v>
      </c>
      <c r="E26" s="713"/>
      <c r="F26" s="714"/>
      <c r="G26" s="710" t="s">
        <v>36</v>
      </c>
      <c r="H26" s="710" t="s">
        <v>37</v>
      </c>
      <c r="J26" s="24">
        <f t="shared" si="1"/>
        <v>0</v>
      </c>
    </row>
    <row r="27" spans="1:10" s="24" customFormat="1" ht="36">
      <c r="A27" s="709"/>
      <c r="B27" s="711"/>
      <c r="C27" s="711"/>
      <c r="D27" s="4" t="s">
        <v>6</v>
      </c>
      <c r="E27" s="4" t="s">
        <v>7</v>
      </c>
      <c r="F27" s="4" t="s">
        <v>3869</v>
      </c>
      <c r="G27" s="711"/>
      <c r="H27" s="711"/>
      <c r="J27" s="24">
        <f t="shared" si="1"/>
        <v>788.40000000000009</v>
      </c>
    </row>
    <row r="28" spans="1:10" s="24" customFormat="1" ht="17.100000000000001" customHeight="1">
      <c r="A28" s="510" t="s">
        <v>8</v>
      </c>
      <c r="B28" s="25" t="s">
        <v>38</v>
      </c>
      <c r="C28" s="26"/>
      <c r="D28" s="26"/>
      <c r="E28" s="26"/>
      <c r="F28" s="27"/>
      <c r="G28" s="27"/>
      <c r="H28" s="26"/>
      <c r="J28" s="24">
        <f t="shared" si="1"/>
        <v>0</v>
      </c>
    </row>
    <row r="29" spans="1:10" s="24" customFormat="1" ht="33" customHeight="1">
      <c r="A29" s="514" t="s">
        <v>10</v>
      </c>
      <c r="B29" s="28" t="s">
        <v>39</v>
      </c>
      <c r="C29" s="29" t="s">
        <v>40</v>
      </c>
      <c r="D29" s="30">
        <v>80</v>
      </c>
      <c r="E29" s="30">
        <v>90</v>
      </c>
      <c r="F29" s="30">
        <v>95</v>
      </c>
      <c r="G29" s="27"/>
      <c r="H29" s="31">
        <f>(E29-D29)/D29*100</f>
        <v>12.5</v>
      </c>
      <c r="J29" s="24">
        <f t="shared" si="1"/>
        <v>756</v>
      </c>
    </row>
    <row r="30" spans="1:10" s="24" customFormat="1" ht="75">
      <c r="A30" s="514" t="s">
        <v>13</v>
      </c>
      <c r="B30" s="32" t="s">
        <v>41</v>
      </c>
      <c r="C30" s="29" t="s">
        <v>40</v>
      </c>
      <c r="D30" s="30">
        <v>95</v>
      </c>
      <c r="E30" s="30">
        <v>105</v>
      </c>
      <c r="F30" s="30">
        <v>110</v>
      </c>
      <c r="G30" s="27"/>
      <c r="H30" s="31">
        <f>(E30-D30)/D30*100</f>
        <v>10.526315789473683</v>
      </c>
      <c r="J30" s="24">
        <f t="shared" si="1"/>
        <v>518.40000000000009</v>
      </c>
    </row>
    <row r="31" spans="1:10" s="24" customFormat="1" ht="30">
      <c r="A31" s="510" t="s">
        <v>42</v>
      </c>
      <c r="B31" s="5" t="s">
        <v>43</v>
      </c>
      <c r="C31" s="33"/>
      <c r="D31" s="34"/>
      <c r="E31" s="34"/>
      <c r="F31" s="34"/>
      <c r="G31" s="27"/>
      <c r="H31" s="31"/>
      <c r="J31" s="24">
        <f t="shared" si="1"/>
        <v>496.8</v>
      </c>
    </row>
    <row r="32" spans="1:10" s="24" customFormat="1" ht="28.5">
      <c r="A32" s="514" t="s">
        <v>10</v>
      </c>
      <c r="B32" s="28" t="s">
        <v>44</v>
      </c>
      <c r="C32" s="29" t="s">
        <v>45</v>
      </c>
      <c r="D32" s="34">
        <v>4.0999999999999996</v>
      </c>
      <c r="E32" s="34">
        <v>4.0999999999999996</v>
      </c>
      <c r="F32" s="34">
        <v>4.2</v>
      </c>
      <c r="G32" s="35"/>
      <c r="H32" s="31">
        <f>(E32-D32)/D32*100</f>
        <v>0</v>
      </c>
      <c r="J32" s="24">
        <f t="shared" si="1"/>
        <v>604.80000000000007</v>
      </c>
    </row>
    <row r="33" spans="1:10" s="24" customFormat="1" ht="28.5">
      <c r="A33" s="514" t="s">
        <v>13</v>
      </c>
      <c r="B33" s="28" t="s">
        <v>46</v>
      </c>
      <c r="C33" s="29" t="s">
        <v>45</v>
      </c>
      <c r="D33" s="34">
        <v>8.3000000000000007</v>
      </c>
      <c r="E33" s="34">
        <v>8.3000000000000007</v>
      </c>
      <c r="F33" s="34">
        <v>8.4</v>
      </c>
      <c r="G33" s="35"/>
      <c r="H33" s="31">
        <f>(E33-D33)/D33*100</f>
        <v>0</v>
      </c>
      <c r="J33" s="24">
        <f>D17*1.08</f>
        <v>691.2</v>
      </c>
    </row>
    <row r="34" spans="1:10" s="24" customFormat="1" ht="28.5">
      <c r="A34" s="514" t="s">
        <v>20</v>
      </c>
      <c r="B34" s="28" t="s">
        <v>47</v>
      </c>
      <c r="C34" s="29" t="s">
        <v>45</v>
      </c>
      <c r="D34" s="34">
        <v>9.0399999999999991</v>
      </c>
      <c r="E34" s="34">
        <v>9.0399999999999991</v>
      </c>
      <c r="F34" s="34">
        <v>9.15</v>
      </c>
      <c r="G34" s="35"/>
      <c r="H34" s="31">
        <f>(E34-D34)/D34*100</f>
        <v>0</v>
      </c>
      <c r="J34" s="24">
        <f>D18*1.08</f>
        <v>604.80000000000007</v>
      </c>
    </row>
    <row r="35" spans="1:10" s="24" customFormat="1" ht="31.5" customHeight="1">
      <c r="A35" s="510" t="s">
        <v>48</v>
      </c>
      <c r="B35" s="5" t="s">
        <v>49</v>
      </c>
      <c r="C35" s="5"/>
      <c r="D35" s="34"/>
      <c r="E35" s="34"/>
      <c r="F35" s="34"/>
      <c r="G35" s="27"/>
      <c r="H35" s="31"/>
      <c r="J35" s="24">
        <f>D19*1.08</f>
        <v>680.40000000000009</v>
      </c>
    </row>
    <row r="36" spans="1:10" s="24" customFormat="1" ht="27">
      <c r="A36" s="514" t="s">
        <v>10</v>
      </c>
      <c r="B36" s="28" t="s">
        <v>50</v>
      </c>
      <c r="C36" s="36" t="s">
        <v>51</v>
      </c>
      <c r="D36" s="34">
        <v>100</v>
      </c>
      <c r="E36" s="34">
        <v>100</v>
      </c>
      <c r="F36" s="12">
        <v>105</v>
      </c>
      <c r="G36" s="29"/>
      <c r="H36" s="31">
        <f>(E36-D36)/D36*100</f>
        <v>0</v>
      </c>
      <c r="J36" s="24">
        <f>D20*1.08</f>
        <v>572.40000000000009</v>
      </c>
    </row>
    <row r="37" spans="1:10" s="23" customFormat="1" ht="27">
      <c r="A37" s="514" t="s">
        <v>13</v>
      </c>
      <c r="B37" s="28" t="s">
        <v>52</v>
      </c>
      <c r="C37" s="36" t="s">
        <v>51</v>
      </c>
      <c r="D37" s="34">
        <v>80</v>
      </c>
      <c r="E37" s="34">
        <v>80</v>
      </c>
      <c r="F37" s="34">
        <v>85</v>
      </c>
      <c r="G37" s="29"/>
      <c r="H37" s="31">
        <f>(E37-D37)/D37*100</f>
        <v>0</v>
      </c>
    </row>
    <row r="38" spans="1:10" s="37" customFormat="1" ht="27">
      <c r="A38" s="514" t="s">
        <v>20</v>
      </c>
      <c r="B38" s="28" t="s">
        <v>53</v>
      </c>
      <c r="C38" s="36" t="s">
        <v>45</v>
      </c>
      <c r="D38" s="34">
        <v>335</v>
      </c>
      <c r="E38" s="34">
        <v>340</v>
      </c>
      <c r="F38" s="34">
        <v>350</v>
      </c>
      <c r="G38" s="35"/>
      <c r="H38" s="31">
        <f>(E38-D38)/D38*100</f>
        <v>1.4925373134328357</v>
      </c>
    </row>
    <row r="39" spans="1:10" s="37" customFormat="1" ht="18">
      <c r="A39" s="510" t="s">
        <v>54</v>
      </c>
      <c r="B39" s="5" t="s">
        <v>55</v>
      </c>
      <c r="C39" s="5"/>
      <c r="D39" s="34"/>
      <c r="E39" s="34"/>
      <c r="F39" s="34"/>
      <c r="G39" s="27"/>
      <c r="H39" s="31"/>
    </row>
    <row r="40" spans="1:10" s="37" customFormat="1" ht="35.25" customHeight="1">
      <c r="A40" s="514" t="s">
        <v>10</v>
      </c>
      <c r="B40" s="28" t="s">
        <v>39</v>
      </c>
      <c r="C40" s="38" t="s">
        <v>56</v>
      </c>
      <c r="D40" s="34">
        <v>0.4</v>
      </c>
      <c r="E40" s="34">
        <f t="shared" ref="E40:E42" si="2">D40</f>
        <v>0.4</v>
      </c>
      <c r="F40" s="34">
        <v>0.45</v>
      </c>
      <c r="G40" s="27"/>
      <c r="H40" s="31">
        <f>(E40-D40)/D40*100</f>
        <v>0</v>
      </c>
    </row>
    <row r="41" spans="1:10" s="37" customFormat="1" ht="75">
      <c r="A41" s="514" t="s">
        <v>13</v>
      </c>
      <c r="B41" s="28" t="s">
        <v>41</v>
      </c>
      <c r="C41" s="38" t="s">
        <v>56</v>
      </c>
      <c r="D41" s="34">
        <v>0.7</v>
      </c>
      <c r="E41" s="34">
        <f t="shared" si="2"/>
        <v>0.7</v>
      </c>
      <c r="F41" s="34">
        <v>0.75</v>
      </c>
      <c r="G41" s="35"/>
      <c r="H41" s="31">
        <f>(E41-D41)/D41*100</f>
        <v>0</v>
      </c>
    </row>
    <row r="42" spans="1:10" s="22" customFormat="1" ht="28.5" customHeight="1">
      <c r="A42" s="514" t="s">
        <v>20</v>
      </c>
      <c r="B42" s="28" t="s">
        <v>57</v>
      </c>
      <c r="C42" s="38" t="s">
        <v>58</v>
      </c>
      <c r="D42" s="34">
        <v>2.4</v>
      </c>
      <c r="E42" s="34">
        <f t="shared" si="2"/>
        <v>2.4</v>
      </c>
      <c r="F42" s="34">
        <v>2.5</v>
      </c>
      <c r="G42" s="27"/>
      <c r="H42" s="31">
        <f>(E42-D42)/D42*100</f>
        <v>0</v>
      </c>
    </row>
    <row r="43" spans="1:10" s="22" customFormat="1" ht="42.6" customHeight="1">
      <c r="A43" s="707" t="s">
        <v>3871</v>
      </c>
      <c r="B43" s="707"/>
      <c r="C43" s="707"/>
      <c r="D43" s="707"/>
      <c r="E43" s="707"/>
      <c r="F43" s="707"/>
      <c r="G43" s="707"/>
      <c r="H43" s="707"/>
    </row>
    <row r="44" spans="1:10" s="23" customFormat="1" ht="18" customHeight="1">
      <c r="A44" s="708" t="s">
        <v>1</v>
      </c>
      <c r="B44" s="710" t="s">
        <v>59</v>
      </c>
      <c r="C44" s="710" t="s">
        <v>60</v>
      </c>
      <c r="D44" s="712" t="s">
        <v>4</v>
      </c>
      <c r="E44" s="713"/>
      <c r="F44" s="714"/>
      <c r="G44" s="708" t="s">
        <v>36</v>
      </c>
      <c r="H44" s="715" t="s">
        <v>61</v>
      </c>
    </row>
    <row r="45" spans="1:10" s="23" customFormat="1" ht="36">
      <c r="A45" s="709"/>
      <c r="B45" s="711"/>
      <c r="C45" s="711"/>
      <c r="D45" s="4" t="s">
        <v>6</v>
      </c>
      <c r="E45" s="4" t="s">
        <v>7</v>
      </c>
      <c r="F45" s="4" t="s">
        <v>3869</v>
      </c>
      <c r="G45" s="709"/>
      <c r="H45" s="716"/>
      <c r="J45" s="23">
        <f t="shared" ref="J45:J58" si="3">1.04*E29</f>
        <v>93.600000000000009</v>
      </c>
    </row>
    <row r="46" spans="1:10" s="23" customFormat="1" ht="18">
      <c r="A46" s="515">
        <v>1</v>
      </c>
      <c r="B46" s="39" t="s">
        <v>62</v>
      </c>
      <c r="C46" s="40"/>
      <c r="D46" s="41"/>
      <c r="E46" s="41"/>
      <c r="F46" s="41"/>
      <c r="G46" s="41"/>
      <c r="H46" s="42"/>
      <c r="J46" s="23">
        <f t="shared" si="3"/>
        <v>109.2</v>
      </c>
    </row>
    <row r="47" spans="1:10" s="23" customFormat="1">
      <c r="A47" s="43">
        <v>1.1000000000000001</v>
      </c>
      <c r="B47" s="44" t="s">
        <v>63</v>
      </c>
      <c r="C47" s="45"/>
      <c r="D47" s="41"/>
      <c r="E47" s="41"/>
      <c r="F47" s="41"/>
      <c r="G47" s="41"/>
      <c r="H47" s="42"/>
      <c r="J47" s="23">
        <f t="shared" si="3"/>
        <v>0</v>
      </c>
    </row>
    <row r="48" spans="1:10" s="23" customFormat="1">
      <c r="A48" s="43"/>
      <c r="B48" s="10" t="s">
        <v>64</v>
      </c>
      <c r="C48" s="45" t="s">
        <v>65</v>
      </c>
      <c r="D48" s="11">
        <v>85</v>
      </c>
      <c r="E48" s="11">
        <v>85</v>
      </c>
      <c r="F48" s="11">
        <v>85</v>
      </c>
      <c r="G48" s="46"/>
      <c r="H48" s="47">
        <f t="shared" ref="H48:H53" si="4">(E48-D48)/D48*100</f>
        <v>0</v>
      </c>
      <c r="J48" s="23">
        <f t="shared" si="3"/>
        <v>4.2639999999999993</v>
      </c>
    </row>
    <row r="49" spans="1:10" s="23" customFormat="1">
      <c r="A49" s="43"/>
      <c r="B49" s="10" t="s">
        <v>66</v>
      </c>
      <c r="C49" s="45" t="s">
        <v>67</v>
      </c>
      <c r="D49" s="11">
        <v>175</v>
      </c>
      <c r="E49" s="11">
        <v>175</v>
      </c>
      <c r="F49" s="11">
        <v>175</v>
      </c>
      <c r="G49" s="46"/>
      <c r="H49" s="47">
        <f t="shared" si="4"/>
        <v>0</v>
      </c>
      <c r="J49" s="23">
        <f t="shared" si="3"/>
        <v>8.6320000000000014</v>
      </c>
    </row>
    <row r="50" spans="1:10" s="23" customFormat="1">
      <c r="A50" s="43"/>
      <c r="B50" s="10" t="s">
        <v>68</v>
      </c>
      <c r="C50" s="45" t="s">
        <v>69</v>
      </c>
      <c r="D50" s="11">
        <v>3</v>
      </c>
      <c r="E50" s="11">
        <v>5</v>
      </c>
      <c r="F50" s="11">
        <v>5</v>
      </c>
      <c r="G50" s="46"/>
      <c r="H50" s="47">
        <f t="shared" si="4"/>
        <v>66.666666666666657</v>
      </c>
      <c r="J50" s="23">
        <f t="shared" si="3"/>
        <v>9.4016000000000002</v>
      </c>
    </row>
    <row r="51" spans="1:10" s="23" customFormat="1">
      <c r="A51" s="43"/>
      <c r="B51" s="10" t="s">
        <v>70</v>
      </c>
      <c r="C51" s="45" t="s">
        <v>65</v>
      </c>
      <c r="D51" s="11">
        <v>190</v>
      </c>
      <c r="E51" s="11">
        <v>190</v>
      </c>
      <c r="F51" s="11">
        <v>190</v>
      </c>
      <c r="G51" s="46"/>
      <c r="H51" s="47">
        <f t="shared" si="4"/>
        <v>0</v>
      </c>
      <c r="J51" s="23">
        <f t="shared" si="3"/>
        <v>0</v>
      </c>
    </row>
    <row r="52" spans="1:10" s="23" customFormat="1" ht="30">
      <c r="A52" s="43"/>
      <c r="B52" s="10" t="s">
        <v>71</v>
      </c>
      <c r="C52" s="45" t="s">
        <v>67</v>
      </c>
      <c r="D52" s="48">
        <v>1.25</v>
      </c>
      <c r="E52" s="48">
        <v>1.25</v>
      </c>
      <c r="F52" s="48">
        <v>1.25</v>
      </c>
      <c r="G52" s="46"/>
      <c r="H52" s="47">
        <f t="shared" si="4"/>
        <v>0</v>
      </c>
      <c r="J52" s="23">
        <f t="shared" si="3"/>
        <v>104</v>
      </c>
    </row>
    <row r="53" spans="1:10" s="23" customFormat="1" ht="30">
      <c r="A53" s="43"/>
      <c r="B53" s="10" t="s">
        <v>72</v>
      </c>
      <c r="C53" s="45" t="s">
        <v>67</v>
      </c>
      <c r="D53" s="48">
        <v>1.25</v>
      </c>
      <c r="E53" s="48">
        <v>1.25</v>
      </c>
      <c r="F53" s="48">
        <v>1.25</v>
      </c>
      <c r="G53" s="46"/>
      <c r="H53" s="47">
        <f t="shared" si="4"/>
        <v>0</v>
      </c>
      <c r="J53" s="23">
        <f t="shared" si="3"/>
        <v>83.2</v>
      </c>
    </row>
    <row r="54" spans="1:10" s="23" customFormat="1" ht="37.15" customHeight="1">
      <c r="A54" s="43"/>
      <c r="B54" s="49" t="s">
        <v>73</v>
      </c>
      <c r="C54" s="45" t="s">
        <v>74</v>
      </c>
      <c r="D54" s="11">
        <v>400</v>
      </c>
      <c r="E54" s="11">
        <v>400</v>
      </c>
      <c r="F54" s="11">
        <v>400</v>
      </c>
      <c r="G54" s="46"/>
      <c r="H54" s="47"/>
      <c r="J54" s="23">
        <f t="shared" si="3"/>
        <v>353.6</v>
      </c>
    </row>
    <row r="55" spans="1:10" s="23" customFormat="1" ht="18" customHeight="1">
      <c r="A55" s="43"/>
      <c r="B55" s="49" t="s">
        <v>75</v>
      </c>
      <c r="C55" s="45" t="s">
        <v>76</v>
      </c>
      <c r="D55" s="11">
        <v>15</v>
      </c>
      <c r="E55" s="11">
        <v>15</v>
      </c>
      <c r="F55" s="11">
        <v>15</v>
      </c>
      <c r="G55" s="46"/>
      <c r="H55" s="47"/>
      <c r="J55" s="23">
        <f t="shared" si="3"/>
        <v>0</v>
      </c>
    </row>
    <row r="56" spans="1:10" s="23" customFormat="1">
      <c r="A56" s="43"/>
      <c r="B56" s="49" t="s">
        <v>77</v>
      </c>
      <c r="C56" s="45" t="s">
        <v>78</v>
      </c>
      <c r="D56" s="11">
        <v>450</v>
      </c>
      <c r="E56" s="11">
        <v>450</v>
      </c>
      <c r="F56" s="11">
        <v>450</v>
      </c>
      <c r="G56" s="46"/>
      <c r="H56" s="47"/>
      <c r="J56" s="23">
        <f t="shared" si="3"/>
        <v>0.41600000000000004</v>
      </c>
    </row>
    <row r="57" spans="1:10" s="23" customFormat="1" ht="32.25">
      <c r="A57" s="43"/>
      <c r="B57" s="49" t="s">
        <v>79</v>
      </c>
      <c r="C57" s="50" t="s">
        <v>80</v>
      </c>
      <c r="D57" s="11">
        <v>60</v>
      </c>
      <c r="E57" s="11">
        <v>60</v>
      </c>
      <c r="F57" s="11">
        <v>250</v>
      </c>
      <c r="G57" s="46"/>
      <c r="H57" s="47"/>
      <c r="J57" s="23">
        <f t="shared" si="3"/>
        <v>0.72799999999999998</v>
      </c>
    </row>
    <row r="58" spans="1:10" s="23" customFormat="1" ht="34.15" customHeight="1">
      <c r="A58" s="51">
        <v>2</v>
      </c>
      <c r="B58" s="52" t="s">
        <v>81</v>
      </c>
      <c r="C58" s="45"/>
      <c r="D58" s="11"/>
      <c r="E58" s="11"/>
      <c r="F58" s="11"/>
      <c r="G58" s="46"/>
      <c r="H58" s="47"/>
      <c r="J58" s="23">
        <f t="shared" si="3"/>
        <v>2.496</v>
      </c>
    </row>
    <row r="59" spans="1:10" s="23" customFormat="1">
      <c r="A59" s="165"/>
      <c r="B59" s="10" t="s">
        <v>82</v>
      </c>
      <c r="C59" s="45" t="s">
        <v>69</v>
      </c>
      <c r="D59" s="11">
        <v>80</v>
      </c>
      <c r="E59" s="11">
        <v>80</v>
      </c>
      <c r="F59" s="11">
        <v>25</v>
      </c>
      <c r="G59" s="46"/>
      <c r="H59" s="47">
        <f t="shared" ref="H59:H82" si="5">(E59-D59)/D59*100</f>
        <v>0</v>
      </c>
    </row>
    <row r="60" spans="1:10" s="54" customFormat="1">
      <c r="A60" s="165"/>
      <c r="B60" s="10" t="s">
        <v>83</v>
      </c>
      <c r="C60" s="45" t="s">
        <v>67</v>
      </c>
      <c r="D60" s="11">
        <v>11</v>
      </c>
      <c r="E60" s="11">
        <f>D60</f>
        <v>11</v>
      </c>
      <c r="F60" s="11">
        <f>E60</f>
        <v>11</v>
      </c>
      <c r="G60" s="46"/>
      <c r="H60" s="47">
        <f t="shared" si="5"/>
        <v>0</v>
      </c>
    </row>
    <row r="61" spans="1:10" s="54" customFormat="1">
      <c r="A61" s="165"/>
      <c r="B61" s="10" t="s">
        <v>84</v>
      </c>
      <c r="C61" s="45" t="s">
        <v>67</v>
      </c>
      <c r="D61" s="11">
        <v>11</v>
      </c>
      <c r="E61" s="11">
        <v>11</v>
      </c>
      <c r="F61" s="11">
        <v>11</v>
      </c>
      <c r="G61" s="46"/>
      <c r="H61" s="47">
        <f t="shared" si="5"/>
        <v>0</v>
      </c>
    </row>
    <row r="62" spans="1:10" s="55" customFormat="1">
      <c r="A62" s="165"/>
      <c r="B62" s="10" t="s">
        <v>85</v>
      </c>
      <c r="C62" s="45" t="s">
        <v>67</v>
      </c>
      <c r="D62" s="11">
        <v>7</v>
      </c>
      <c r="E62" s="11">
        <v>7</v>
      </c>
      <c r="F62" s="11">
        <v>7</v>
      </c>
      <c r="G62" s="46"/>
      <c r="H62" s="47">
        <f t="shared" si="5"/>
        <v>0</v>
      </c>
    </row>
    <row r="63" spans="1:10" s="55" customFormat="1">
      <c r="A63" s="165"/>
      <c r="B63" s="10" t="s">
        <v>86</v>
      </c>
      <c r="C63" s="45" t="s">
        <v>67</v>
      </c>
      <c r="D63" s="11">
        <v>4</v>
      </c>
      <c r="E63" s="11">
        <v>4</v>
      </c>
      <c r="F63" s="11">
        <v>4</v>
      </c>
      <c r="G63" s="46"/>
      <c r="H63" s="47">
        <f t="shared" si="5"/>
        <v>0</v>
      </c>
    </row>
    <row r="64" spans="1:10" s="55" customFormat="1" ht="18.75">
      <c r="A64" s="165"/>
      <c r="B64" s="56" t="s">
        <v>87</v>
      </c>
      <c r="C64" s="45" t="s">
        <v>88</v>
      </c>
      <c r="D64" s="11">
        <v>3</v>
      </c>
      <c r="E64" s="11">
        <v>3</v>
      </c>
      <c r="F64" s="11">
        <v>3</v>
      </c>
      <c r="G64" s="46"/>
      <c r="H64" s="47">
        <f t="shared" si="5"/>
        <v>0</v>
      </c>
    </row>
    <row r="65" spans="1:8" s="55" customFormat="1">
      <c r="A65" s="165"/>
      <c r="B65" s="10" t="s">
        <v>89</v>
      </c>
      <c r="C65" s="45" t="s">
        <v>69</v>
      </c>
      <c r="D65" s="11">
        <v>60</v>
      </c>
      <c r="E65" s="11">
        <v>60</v>
      </c>
      <c r="F65" s="11">
        <v>60</v>
      </c>
      <c r="G65" s="46"/>
      <c r="H65" s="47">
        <f t="shared" si="5"/>
        <v>0</v>
      </c>
    </row>
    <row r="66" spans="1:8" s="55" customFormat="1">
      <c r="A66" s="165"/>
      <c r="B66" s="10" t="s">
        <v>90</v>
      </c>
      <c r="C66" s="45" t="s">
        <v>67</v>
      </c>
      <c r="D66" s="11">
        <v>700</v>
      </c>
      <c r="E66" s="11">
        <v>700</v>
      </c>
      <c r="F66" s="11">
        <v>500</v>
      </c>
      <c r="G66" s="46"/>
      <c r="H66" s="47">
        <f t="shared" si="5"/>
        <v>0</v>
      </c>
    </row>
    <row r="67" spans="1:8" s="55" customFormat="1">
      <c r="A67" s="165"/>
      <c r="B67" s="10" t="s">
        <v>91</v>
      </c>
      <c r="C67" s="57" t="s">
        <v>92</v>
      </c>
      <c r="D67" s="11">
        <v>60</v>
      </c>
      <c r="E67" s="11">
        <v>60</v>
      </c>
      <c r="F67" s="11">
        <v>60</v>
      </c>
      <c r="G67" s="46"/>
      <c r="H67" s="47">
        <f t="shared" si="5"/>
        <v>0</v>
      </c>
    </row>
    <row r="68" spans="1:8" s="55" customFormat="1">
      <c r="A68" s="165"/>
      <c r="B68" s="10" t="s">
        <v>93</v>
      </c>
      <c r="C68" s="45" t="s">
        <v>67</v>
      </c>
      <c r="D68" s="11">
        <v>4</v>
      </c>
      <c r="E68" s="11">
        <v>4</v>
      </c>
      <c r="F68" s="11">
        <v>4</v>
      </c>
      <c r="G68" s="46"/>
      <c r="H68" s="47">
        <f t="shared" si="5"/>
        <v>0</v>
      </c>
    </row>
    <row r="69" spans="1:8" s="55" customFormat="1">
      <c r="A69" s="165"/>
      <c r="B69" s="10" t="s">
        <v>94</v>
      </c>
      <c r="C69" s="57" t="s">
        <v>92</v>
      </c>
      <c r="D69" s="11">
        <v>27</v>
      </c>
      <c r="E69" s="11">
        <v>27</v>
      </c>
      <c r="F69" s="11">
        <v>30</v>
      </c>
      <c r="G69" s="58"/>
      <c r="H69" s="47">
        <f t="shared" si="5"/>
        <v>0</v>
      </c>
    </row>
    <row r="70" spans="1:8" s="55" customFormat="1">
      <c r="A70" s="165"/>
      <c r="B70" s="10" t="s">
        <v>95</v>
      </c>
      <c r="C70" s="45" t="s">
        <v>67</v>
      </c>
      <c r="D70" s="11">
        <v>160</v>
      </c>
      <c r="E70" s="11">
        <v>160</v>
      </c>
      <c r="F70" s="11">
        <v>160</v>
      </c>
      <c r="G70" s="58"/>
      <c r="H70" s="47">
        <f t="shared" si="5"/>
        <v>0</v>
      </c>
    </row>
    <row r="71" spans="1:8" s="55" customFormat="1">
      <c r="A71" s="165"/>
      <c r="B71" s="10" t="s">
        <v>96</v>
      </c>
      <c r="C71" s="45" t="s">
        <v>67</v>
      </c>
      <c r="D71" s="11">
        <v>35</v>
      </c>
      <c r="E71" s="11">
        <v>35</v>
      </c>
      <c r="F71" s="11">
        <v>35</v>
      </c>
      <c r="G71" s="58"/>
      <c r="H71" s="47">
        <f t="shared" si="5"/>
        <v>0</v>
      </c>
    </row>
    <row r="72" spans="1:8" s="55" customFormat="1" ht="18">
      <c r="A72" s="165"/>
      <c r="B72" s="10" t="s">
        <v>97</v>
      </c>
      <c r="C72" s="59" t="s">
        <v>98</v>
      </c>
      <c r="D72" s="11">
        <v>35</v>
      </c>
      <c r="E72" s="11">
        <v>35</v>
      </c>
      <c r="F72" s="11">
        <v>35</v>
      </c>
      <c r="G72" s="58"/>
      <c r="H72" s="47">
        <f t="shared" si="5"/>
        <v>0</v>
      </c>
    </row>
    <row r="73" spans="1:8" s="55" customFormat="1" ht="30">
      <c r="A73" s="165"/>
      <c r="B73" s="10" t="s">
        <v>99</v>
      </c>
      <c r="C73" s="45" t="s">
        <v>67</v>
      </c>
      <c r="D73" s="11">
        <v>25</v>
      </c>
      <c r="E73" s="11">
        <v>25</v>
      </c>
      <c r="F73" s="11">
        <v>25</v>
      </c>
      <c r="G73" s="58"/>
      <c r="H73" s="47">
        <f t="shared" si="5"/>
        <v>0</v>
      </c>
    </row>
    <row r="74" spans="1:8" s="55" customFormat="1" ht="32.25" customHeight="1">
      <c r="A74" s="165"/>
      <c r="B74" s="10" t="s">
        <v>100</v>
      </c>
      <c r="C74" s="45" t="s">
        <v>67</v>
      </c>
      <c r="D74" s="11">
        <v>10</v>
      </c>
      <c r="E74" s="11">
        <v>10</v>
      </c>
      <c r="F74" s="11">
        <v>10</v>
      </c>
      <c r="G74" s="58"/>
      <c r="H74" s="47">
        <f t="shared" si="5"/>
        <v>0</v>
      </c>
    </row>
    <row r="75" spans="1:8" s="55" customFormat="1">
      <c r="A75" s="165"/>
      <c r="B75" s="10" t="s">
        <v>101</v>
      </c>
      <c r="C75" s="57" t="s">
        <v>102</v>
      </c>
      <c r="D75" s="11">
        <v>5</v>
      </c>
      <c r="E75" s="11">
        <v>5</v>
      </c>
      <c r="F75" s="11">
        <v>10</v>
      </c>
      <c r="G75" s="58"/>
      <c r="H75" s="47">
        <f t="shared" si="5"/>
        <v>0</v>
      </c>
    </row>
    <row r="76" spans="1:8" s="55" customFormat="1">
      <c r="A76" s="165"/>
      <c r="B76" s="10" t="s">
        <v>103</v>
      </c>
      <c r="C76" s="57" t="s">
        <v>92</v>
      </c>
      <c r="D76" s="11">
        <v>10</v>
      </c>
      <c r="E76" s="11">
        <v>10</v>
      </c>
      <c r="F76" s="11">
        <v>10</v>
      </c>
      <c r="G76" s="58"/>
      <c r="H76" s="47">
        <f t="shared" si="5"/>
        <v>0</v>
      </c>
    </row>
    <row r="77" spans="1:8" s="55" customFormat="1">
      <c r="A77" s="165"/>
      <c r="B77" s="10" t="s">
        <v>104</v>
      </c>
      <c r="C77" s="45" t="s">
        <v>67</v>
      </c>
      <c r="D77" s="11">
        <v>3</v>
      </c>
      <c r="E77" s="11">
        <v>3</v>
      </c>
      <c r="F77" s="11">
        <v>3</v>
      </c>
      <c r="G77" s="58"/>
      <c r="H77" s="47">
        <f t="shared" si="5"/>
        <v>0</v>
      </c>
    </row>
    <row r="78" spans="1:8" s="55" customFormat="1">
      <c r="A78" s="165"/>
      <c r="B78" s="10" t="s">
        <v>105</v>
      </c>
      <c r="C78" s="57" t="s">
        <v>102</v>
      </c>
      <c r="D78" s="11">
        <v>130</v>
      </c>
      <c r="E78" s="11">
        <v>130</v>
      </c>
      <c r="F78" s="11">
        <v>130</v>
      </c>
      <c r="G78" s="58"/>
      <c r="H78" s="47">
        <f t="shared" si="5"/>
        <v>0</v>
      </c>
    </row>
    <row r="79" spans="1:8" s="55" customFormat="1">
      <c r="A79" s="165"/>
      <c r="B79" s="10" t="s">
        <v>106</v>
      </c>
      <c r="C79" s="45" t="s">
        <v>67</v>
      </c>
      <c r="D79" s="11">
        <v>300</v>
      </c>
      <c r="E79" s="11">
        <v>300</v>
      </c>
      <c r="F79" s="11">
        <v>300</v>
      </c>
      <c r="G79" s="46"/>
      <c r="H79" s="47">
        <f t="shared" si="5"/>
        <v>0</v>
      </c>
    </row>
    <row r="80" spans="1:8" s="55" customFormat="1">
      <c r="A80" s="165"/>
      <c r="B80" s="10" t="s">
        <v>4052</v>
      </c>
      <c r="C80" s="57" t="s">
        <v>92</v>
      </c>
      <c r="D80" s="11">
        <v>90</v>
      </c>
      <c r="E80" s="11">
        <v>90</v>
      </c>
      <c r="F80" s="11">
        <v>120</v>
      </c>
      <c r="G80" s="46"/>
      <c r="H80" s="47">
        <f t="shared" si="5"/>
        <v>0</v>
      </c>
    </row>
    <row r="81" spans="1:8" s="55" customFormat="1">
      <c r="A81" s="165"/>
      <c r="B81" s="10" t="s">
        <v>4053</v>
      </c>
      <c r="C81" s="57" t="s">
        <v>92</v>
      </c>
      <c r="D81" s="11"/>
      <c r="E81" s="11"/>
      <c r="F81" s="11">
        <v>60</v>
      </c>
      <c r="G81" s="46"/>
      <c r="H81" s="47" t="e">
        <f t="shared" si="5"/>
        <v>#DIV/0!</v>
      </c>
    </row>
    <row r="82" spans="1:8" s="55" customFormat="1">
      <c r="A82" s="165"/>
      <c r="B82" s="10" t="s">
        <v>107</v>
      </c>
      <c r="C82" s="57" t="s">
        <v>92</v>
      </c>
      <c r="D82" s="11">
        <v>140</v>
      </c>
      <c r="E82" s="11">
        <v>140</v>
      </c>
      <c r="F82" s="11">
        <v>140</v>
      </c>
      <c r="G82" s="46"/>
      <c r="H82" s="47">
        <f t="shared" si="5"/>
        <v>0</v>
      </c>
    </row>
    <row r="83" spans="1:8" s="55" customFormat="1">
      <c r="A83" s="165"/>
      <c r="B83" s="10" t="s">
        <v>108</v>
      </c>
      <c r="C83" s="57" t="s">
        <v>92</v>
      </c>
      <c r="D83" s="11">
        <v>650</v>
      </c>
      <c r="E83" s="11">
        <v>650</v>
      </c>
      <c r="F83" s="11">
        <v>650</v>
      </c>
      <c r="G83" s="46"/>
      <c r="H83" s="47"/>
    </row>
    <row r="84" spans="1:8" s="55" customFormat="1">
      <c r="A84" s="165"/>
      <c r="B84" s="10" t="s">
        <v>109</v>
      </c>
      <c r="C84" s="57" t="s">
        <v>92</v>
      </c>
      <c r="D84" s="11">
        <v>950</v>
      </c>
      <c r="E84" s="11">
        <f>D84</f>
        <v>950</v>
      </c>
      <c r="F84" s="11">
        <v>500</v>
      </c>
      <c r="G84" s="46"/>
      <c r="H84" s="47"/>
    </row>
    <row r="85" spans="1:8" s="55" customFormat="1">
      <c r="A85" s="165"/>
      <c r="B85" s="10" t="s">
        <v>110</v>
      </c>
      <c r="C85" s="57" t="s">
        <v>92</v>
      </c>
      <c r="D85" s="11">
        <v>440</v>
      </c>
      <c r="E85" s="11">
        <f>D85</f>
        <v>440</v>
      </c>
      <c r="F85" s="11">
        <f>E85</f>
        <v>440</v>
      </c>
      <c r="G85" s="46"/>
      <c r="H85" s="47"/>
    </row>
    <row r="86" spans="1:8" s="55" customFormat="1">
      <c r="A86" s="165"/>
      <c r="B86" s="10" t="s">
        <v>111</v>
      </c>
      <c r="C86" s="57" t="s">
        <v>92</v>
      </c>
      <c r="D86" s="11">
        <v>10</v>
      </c>
      <c r="E86" s="11">
        <v>10</v>
      </c>
      <c r="F86" s="11">
        <v>10</v>
      </c>
      <c r="G86" s="46"/>
      <c r="H86" s="47"/>
    </row>
    <row r="87" spans="1:8" s="55" customFormat="1">
      <c r="A87" s="165"/>
      <c r="B87" s="10" t="s">
        <v>112</v>
      </c>
      <c r="C87" s="57" t="s">
        <v>92</v>
      </c>
      <c r="D87" s="11">
        <v>30</v>
      </c>
      <c r="E87" s="11">
        <v>30</v>
      </c>
      <c r="F87" s="11">
        <v>30</v>
      </c>
      <c r="G87" s="46"/>
      <c r="H87" s="47"/>
    </row>
    <row r="88" spans="1:8" s="55" customFormat="1">
      <c r="A88" s="165"/>
      <c r="B88" s="498" t="s">
        <v>113</v>
      </c>
      <c r="C88" s="57" t="s">
        <v>92</v>
      </c>
      <c r="D88" s="11"/>
      <c r="E88" s="11">
        <v>70</v>
      </c>
      <c r="F88" s="11">
        <v>70</v>
      </c>
      <c r="G88" s="46"/>
      <c r="H88" s="47"/>
    </row>
    <row r="89" spans="1:8" s="55" customFormat="1">
      <c r="A89" s="165"/>
      <c r="B89" s="498" t="s">
        <v>3926</v>
      </c>
      <c r="C89" s="57" t="s">
        <v>92</v>
      </c>
      <c r="D89" s="11">
        <v>770</v>
      </c>
      <c r="E89" s="11">
        <v>770</v>
      </c>
      <c r="F89" s="11">
        <v>770</v>
      </c>
      <c r="G89" s="46"/>
      <c r="H89" s="47"/>
    </row>
    <row r="90" spans="1:8" s="55" customFormat="1">
      <c r="A90" s="165"/>
      <c r="B90" s="498" t="s">
        <v>3927</v>
      </c>
      <c r="C90" s="57" t="s">
        <v>92</v>
      </c>
      <c r="D90" s="11">
        <v>660</v>
      </c>
      <c r="E90" s="11">
        <v>660</v>
      </c>
      <c r="F90" s="11">
        <v>660</v>
      </c>
      <c r="G90" s="46"/>
      <c r="H90" s="47"/>
    </row>
    <row r="91" spans="1:8" s="55" customFormat="1">
      <c r="A91" s="165"/>
      <c r="B91" s="498" t="s">
        <v>3928</v>
      </c>
      <c r="C91" s="57" t="s">
        <v>92</v>
      </c>
      <c r="D91" s="11">
        <v>660</v>
      </c>
      <c r="E91" s="11">
        <v>660</v>
      </c>
      <c r="F91" s="11">
        <v>660</v>
      </c>
      <c r="G91" s="46"/>
      <c r="H91" s="47"/>
    </row>
    <row r="92" spans="1:8" s="55" customFormat="1">
      <c r="A92" s="165"/>
      <c r="B92" s="498" t="s">
        <v>3929</v>
      </c>
      <c r="C92" s="57" t="s">
        <v>92</v>
      </c>
      <c r="D92" s="11">
        <v>660</v>
      </c>
      <c r="E92" s="11">
        <v>660</v>
      </c>
      <c r="F92" s="11">
        <v>660</v>
      </c>
      <c r="G92" s="46"/>
      <c r="H92" s="47"/>
    </row>
    <row r="93" spans="1:8" s="55" customFormat="1">
      <c r="A93" s="165"/>
      <c r="B93" s="498" t="s">
        <v>3930</v>
      </c>
      <c r="C93" s="57" t="s">
        <v>92</v>
      </c>
      <c r="D93" s="11">
        <v>460</v>
      </c>
      <c r="E93" s="11">
        <v>460</v>
      </c>
      <c r="F93" s="11">
        <v>460</v>
      </c>
      <c r="G93" s="46"/>
      <c r="H93" s="47"/>
    </row>
    <row r="94" spans="1:8" s="55" customFormat="1">
      <c r="A94" s="165"/>
      <c r="B94" s="498" t="s">
        <v>3902</v>
      </c>
      <c r="C94" s="57" t="s">
        <v>92</v>
      </c>
      <c r="D94" s="11">
        <v>500</v>
      </c>
      <c r="E94" s="11">
        <v>500</v>
      </c>
      <c r="F94" s="11">
        <v>500</v>
      </c>
      <c r="G94" s="46"/>
      <c r="H94" s="47"/>
    </row>
    <row r="95" spans="1:8" s="55" customFormat="1">
      <c r="A95" s="165"/>
      <c r="B95" s="498" t="s">
        <v>3931</v>
      </c>
      <c r="C95" s="57" t="s">
        <v>92</v>
      </c>
      <c r="D95" s="11">
        <v>660</v>
      </c>
      <c r="E95" s="11">
        <v>660</v>
      </c>
      <c r="F95" s="11">
        <v>660</v>
      </c>
      <c r="G95" s="46"/>
      <c r="H95" s="47"/>
    </row>
    <row r="96" spans="1:8" s="55" customFormat="1">
      <c r="A96" s="165"/>
      <c r="B96" s="498" t="s">
        <v>3932</v>
      </c>
      <c r="C96" s="57" t="s">
        <v>92</v>
      </c>
      <c r="D96" s="11">
        <v>660</v>
      </c>
      <c r="E96" s="11">
        <v>660</v>
      </c>
      <c r="F96" s="11">
        <v>660</v>
      </c>
      <c r="G96" s="46"/>
      <c r="H96" s="47"/>
    </row>
    <row r="97" spans="1:8" s="55" customFormat="1">
      <c r="A97" s="165"/>
      <c r="B97" s="498" t="s">
        <v>3933</v>
      </c>
      <c r="C97" s="57" t="s">
        <v>92</v>
      </c>
      <c r="D97" s="11">
        <v>1320</v>
      </c>
      <c r="E97" s="11">
        <v>1320</v>
      </c>
      <c r="F97" s="11">
        <v>1320</v>
      </c>
      <c r="G97" s="46"/>
      <c r="H97" s="47"/>
    </row>
    <row r="98" spans="1:8" s="55" customFormat="1">
      <c r="A98" s="165"/>
      <c r="B98" s="498" t="s">
        <v>3934</v>
      </c>
      <c r="C98" s="57" t="s">
        <v>92</v>
      </c>
      <c r="D98" s="11">
        <v>1100</v>
      </c>
      <c r="E98" s="11">
        <v>1100</v>
      </c>
      <c r="F98" s="11">
        <v>1100</v>
      </c>
      <c r="G98" s="46"/>
      <c r="H98" s="47"/>
    </row>
    <row r="99" spans="1:8" s="55" customFormat="1">
      <c r="A99" s="165"/>
      <c r="B99" s="498" t="s">
        <v>3935</v>
      </c>
      <c r="C99" s="57" t="s">
        <v>92</v>
      </c>
      <c r="D99" s="11">
        <v>1320</v>
      </c>
      <c r="E99" s="11">
        <v>1320</v>
      </c>
      <c r="F99" s="11">
        <v>1320</v>
      </c>
      <c r="G99" s="46"/>
      <c r="H99" s="47"/>
    </row>
    <row r="100" spans="1:8" s="55" customFormat="1">
      <c r="A100" s="165"/>
      <c r="B100" s="498" t="s">
        <v>3936</v>
      </c>
      <c r="C100" s="57" t="s">
        <v>92</v>
      </c>
      <c r="D100" s="11">
        <v>1320</v>
      </c>
      <c r="E100" s="11">
        <v>1320</v>
      </c>
      <c r="F100" s="11">
        <v>1320</v>
      </c>
      <c r="G100" s="46"/>
      <c r="H100" s="47"/>
    </row>
    <row r="101" spans="1:8" s="55" customFormat="1">
      <c r="A101" s="165"/>
      <c r="B101" s="498" t="s">
        <v>114</v>
      </c>
      <c r="C101" s="57" t="s">
        <v>92</v>
      </c>
      <c r="D101" s="11">
        <v>1200</v>
      </c>
      <c r="E101" s="11">
        <v>1200</v>
      </c>
      <c r="F101" s="11">
        <v>1200</v>
      </c>
      <c r="G101" s="46"/>
      <c r="H101" s="47"/>
    </row>
    <row r="102" spans="1:8" s="55" customFormat="1">
      <c r="A102" s="165"/>
      <c r="B102" s="498" t="s">
        <v>115</v>
      </c>
      <c r="C102" s="57" t="s">
        <v>92</v>
      </c>
      <c r="D102" s="11">
        <v>1200</v>
      </c>
      <c r="E102" s="11">
        <v>1200</v>
      </c>
      <c r="F102" s="11">
        <v>1200</v>
      </c>
      <c r="G102" s="46"/>
      <c r="H102" s="47"/>
    </row>
    <row r="103" spans="1:8" s="55" customFormat="1">
      <c r="A103" s="165"/>
      <c r="B103" s="498" t="s">
        <v>116</v>
      </c>
      <c r="C103" s="57" t="s">
        <v>92</v>
      </c>
      <c r="D103" s="11">
        <v>1300</v>
      </c>
      <c r="E103" s="11">
        <v>1300</v>
      </c>
      <c r="F103" s="11">
        <v>1300</v>
      </c>
      <c r="G103" s="46"/>
      <c r="H103" s="47"/>
    </row>
    <row r="104" spans="1:8" s="55" customFormat="1">
      <c r="A104" s="165"/>
      <c r="B104" s="10" t="s">
        <v>117</v>
      </c>
      <c r="C104" s="57" t="s">
        <v>92</v>
      </c>
      <c r="D104" s="11">
        <v>15</v>
      </c>
      <c r="E104" s="11">
        <v>15</v>
      </c>
      <c r="F104" s="11">
        <v>15</v>
      </c>
      <c r="G104" s="46"/>
      <c r="H104" s="47"/>
    </row>
    <row r="105" spans="1:8" s="55" customFormat="1">
      <c r="A105" s="165"/>
      <c r="B105" s="10" t="s">
        <v>3901</v>
      </c>
      <c r="C105" s="57" t="s">
        <v>92</v>
      </c>
      <c r="D105" s="11"/>
      <c r="E105" s="11"/>
      <c r="F105" s="11">
        <v>20</v>
      </c>
      <c r="G105" s="46"/>
      <c r="H105" s="47"/>
    </row>
    <row r="106" spans="1:8" s="55" customFormat="1" ht="15">
      <c r="A106" s="585">
        <v>2.1</v>
      </c>
      <c r="B106" s="15" t="s">
        <v>3914</v>
      </c>
      <c r="C106" s="57" t="s">
        <v>92</v>
      </c>
      <c r="D106" s="11"/>
      <c r="E106" s="11"/>
      <c r="F106" s="11"/>
      <c r="G106" s="46"/>
      <c r="H106" s="47"/>
    </row>
    <row r="107" spans="1:8" s="55" customFormat="1">
      <c r="A107" s="165"/>
      <c r="B107" s="10" t="s">
        <v>3915</v>
      </c>
      <c r="C107" s="57" t="s">
        <v>92</v>
      </c>
      <c r="D107" s="11"/>
      <c r="E107" s="11"/>
      <c r="F107" s="11">
        <v>125</v>
      </c>
      <c r="G107" s="46"/>
      <c r="H107" s="47"/>
    </row>
    <row r="108" spans="1:8" s="55" customFormat="1">
      <c r="A108" s="165"/>
      <c r="B108" s="10" t="s">
        <v>3916</v>
      </c>
      <c r="C108" s="57" t="s">
        <v>92</v>
      </c>
      <c r="D108" s="11"/>
      <c r="E108" s="11"/>
      <c r="F108" s="11">
        <v>115</v>
      </c>
      <c r="G108" s="46"/>
      <c r="H108" s="47"/>
    </row>
    <row r="109" spans="1:8" s="55" customFormat="1">
      <c r="A109" s="165"/>
      <c r="B109" s="10" t="s">
        <v>3917</v>
      </c>
      <c r="C109" s="57" t="s">
        <v>92</v>
      </c>
      <c r="D109" s="11"/>
      <c r="E109" s="11"/>
      <c r="F109" s="11">
        <v>45</v>
      </c>
      <c r="G109" s="46"/>
      <c r="H109" s="47"/>
    </row>
    <row r="110" spans="1:8" s="55" customFormat="1">
      <c r="A110" s="165"/>
      <c r="B110" s="10" t="s">
        <v>3918</v>
      </c>
      <c r="C110" s="57" t="s">
        <v>92</v>
      </c>
      <c r="D110" s="11"/>
      <c r="E110" s="11"/>
      <c r="F110" s="11">
        <v>60</v>
      </c>
      <c r="G110" s="46"/>
      <c r="H110" s="47"/>
    </row>
    <row r="111" spans="1:8" s="55" customFormat="1">
      <c r="A111" s="165"/>
      <c r="B111" s="10" t="s">
        <v>3919</v>
      </c>
      <c r="C111" s="57" t="s">
        <v>92</v>
      </c>
      <c r="D111" s="11"/>
      <c r="E111" s="11"/>
      <c r="F111" s="11">
        <v>100</v>
      </c>
      <c r="G111" s="46"/>
      <c r="H111" s="47"/>
    </row>
    <row r="112" spans="1:8" s="55" customFormat="1">
      <c r="A112" s="165"/>
      <c r="B112" s="10" t="s">
        <v>3920</v>
      </c>
      <c r="C112" s="57" t="s">
        <v>92</v>
      </c>
      <c r="D112" s="11"/>
      <c r="E112" s="11"/>
      <c r="F112" s="11">
        <v>120</v>
      </c>
      <c r="G112" s="46"/>
      <c r="H112" s="47"/>
    </row>
    <row r="113" spans="1:8" s="55" customFormat="1">
      <c r="A113" s="165"/>
      <c r="B113" s="10" t="s">
        <v>4055</v>
      </c>
      <c r="C113" s="57" t="s">
        <v>92</v>
      </c>
      <c r="D113" s="11"/>
      <c r="E113" s="11"/>
      <c r="F113" s="11">
        <v>60</v>
      </c>
      <c r="G113" s="46"/>
      <c r="H113" s="47"/>
    </row>
    <row r="114" spans="1:8" s="55" customFormat="1">
      <c r="A114" s="165"/>
      <c r="B114" s="10" t="s">
        <v>3921</v>
      </c>
      <c r="C114" s="57" t="s">
        <v>92</v>
      </c>
      <c r="D114" s="11"/>
      <c r="E114" s="11"/>
      <c r="F114" s="11">
        <v>185</v>
      </c>
      <c r="G114" s="46"/>
      <c r="H114" s="47"/>
    </row>
    <row r="115" spans="1:8" s="55" customFormat="1">
      <c r="A115" s="165"/>
      <c r="B115" s="10" t="s">
        <v>3922</v>
      </c>
      <c r="C115" s="57" t="s">
        <v>92</v>
      </c>
      <c r="D115" s="11"/>
      <c r="E115" s="11"/>
      <c r="F115" s="11">
        <v>61</v>
      </c>
      <c r="G115" s="46"/>
      <c r="H115" s="47"/>
    </row>
    <row r="116" spans="1:8" s="55" customFormat="1">
      <c r="A116" s="165"/>
      <c r="B116" s="10" t="s">
        <v>3923</v>
      </c>
      <c r="C116" s="57" t="s">
        <v>92</v>
      </c>
      <c r="D116" s="11"/>
      <c r="E116" s="11"/>
      <c r="F116" s="11">
        <v>170</v>
      </c>
      <c r="G116" s="46"/>
      <c r="H116" s="47"/>
    </row>
    <row r="117" spans="1:8" s="55" customFormat="1">
      <c r="A117" s="165"/>
      <c r="B117" s="10" t="s">
        <v>3924</v>
      </c>
      <c r="C117" s="57" t="s">
        <v>92</v>
      </c>
      <c r="D117" s="11"/>
      <c r="E117" s="11"/>
      <c r="F117" s="11">
        <v>65</v>
      </c>
      <c r="G117" s="46"/>
      <c r="H117" s="47"/>
    </row>
    <row r="118" spans="1:8" s="55" customFormat="1">
      <c r="A118" s="165"/>
      <c r="B118" s="10" t="s">
        <v>4054</v>
      </c>
      <c r="C118" s="57" t="s">
        <v>92</v>
      </c>
      <c r="D118" s="11"/>
      <c r="E118" s="11"/>
      <c r="F118" s="11">
        <v>30</v>
      </c>
      <c r="G118" s="46"/>
      <c r="H118" s="47"/>
    </row>
    <row r="119" spans="1:8" s="55" customFormat="1" ht="47.25">
      <c r="A119" s="51">
        <v>3</v>
      </c>
      <c r="B119" s="586" t="s">
        <v>118</v>
      </c>
      <c r="C119" s="60"/>
      <c r="D119" s="11"/>
      <c r="E119" s="11"/>
      <c r="F119" s="11"/>
      <c r="G119" s="61"/>
      <c r="H119" s="42"/>
    </row>
    <row r="120" spans="1:8" s="55" customFormat="1" ht="16.5">
      <c r="A120" s="62"/>
      <c r="B120" s="10" t="s">
        <v>119</v>
      </c>
      <c r="C120" s="57" t="s">
        <v>120</v>
      </c>
      <c r="D120" s="11">
        <v>30</v>
      </c>
      <c r="E120" s="11">
        <v>30</v>
      </c>
      <c r="F120" s="11">
        <v>40</v>
      </c>
      <c r="G120" s="46"/>
      <c r="H120" s="47" t="e">
        <f>(D120-#REF!)/#REF!*100</f>
        <v>#REF!</v>
      </c>
    </row>
    <row r="121" spans="1:8" s="55" customFormat="1">
      <c r="A121" s="165"/>
      <c r="B121" s="10" t="s">
        <v>121</v>
      </c>
      <c r="C121" s="57" t="s">
        <v>122</v>
      </c>
      <c r="D121" s="11">
        <v>145</v>
      </c>
      <c r="E121" s="11">
        <v>145</v>
      </c>
      <c r="F121" s="11">
        <v>145</v>
      </c>
      <c r="G121" s="46"/>
      <c r="H121" s="47" t="e">
        <f>(D121-#REF!)/#REF!*100</f>
        <v>#REF!</v>
      </c>
    </row>
    <row r="122" spans="1:8" s="55" customFormat="1" ht="33.6" customHeight="1">
      <c r="A122" s="165"/>
      <c r="B122" s="10" t="s">
        <v>123</v>
      </c>
      <c r="C122" s="45" t="s">
        <v>67</v>
      </c>
      <c r="D122" s="11">
        <v>250</v>
      </c>
      <c r="E122" s="11">
        <v>250</v>
      </c>
      <c r="F122" s="11">
        <v>250</v>
      </c>
      <c r="G122" s="46"/>
      <c r="H122" s="47" t="e">
        <f>(D122-#REF!)/#REF!*100</f>
        <v>#REF!</v>
      </c>
    </row>
    <row r="123" spans="1:8" s="55" customFormat="1" ht="33.6" customHeight="1">
      <c r="A123" s="165"/>
      <c r="B123" s="10" t="s">
        <v>4056</v>
      </c>
      <c r="C123" s="45" t="s">
        <v>67</v>
      </c>
      <c r="D123" s="11">
        <v>240</v>
      </c>
      <c r="E123" s="11">
        <v>240</v>
      </c>
      <c r="F123" s="11">
        <v>240</v>
      </c>
      <c r="G123" s="46"/>
      <c r="H123" s="47"/>
    </row>
    <row r="124" spans="1:8" s="55" customFormat="1">
      <c r="A124" s="165"/>
      <c r="B124" s="10" t="s">
        <v>124</v>
      </c>
      <c r="C124" s="45"/>
      <c r="D124" s="11"/>
      <c r="E124" s="11"/>
      <c r="F124" s="11"/>
      <c r="G124" s="46"/>
      <c r="H124" s="47"/>
    </row>
    <row r="125" spans="1:8" s="55" customFormat="1">
      <c r="A125" s="165"/>
      <c r="B125" s="63" t="s">
        <v>125</v>
      </c>
      <c r="C125" s="45" t="s">
        <v>74</v>
      </c>
      <c r="D125" s="11">
        <v>880</v>
      </c>
      <c r="E125" s="11">
        <v>880</v>
      </c>
      <c r="F125" s="11">
        <v>880</v>
      </c>
      <c r="G125" s="46"/>
      <c r="H125" s="47"/>
    </row>
    <row r="126" spans="1:8" s="55" customFormat="1">
      <c r="A126" s="165"/>
      <c r="B126" s="63" t="s">
        <v>126</v>
      </c>
      <c r="C126" s="45" t="s">
        <v>74</v>
      </c>
      <c r="D126" s="11">
        <v>1250</v>
      </c>
      <c r="E126" s="11">
        <v>1250</v>
      </c>
      <c r="F126" s="11">
        <v>1250</v>
      </c>
      <c r="G126" s="46"/>
      <c r="H126" s="47"/>
    </row>
    <row r="127" spans="1:8" s="55" customFormat="1">
      <c r="A127" s="165"/>
      <c r="B127" s="63" t="s">
        <v>127</v>
      </c>
      <c r="C127" s="45" t="s">
        <v>74</v>
      </c>
      <c r="D127" s="11">
        <v>1500</v>
      </c>
      <c r="E127" s="11">
        <f t="shared" ref="E127:F127" si="6">D127</f>
        <v>1500</v>
      </c>
      <c r="F127" s="11">
        <f t="shared" si="6"/>
        <v>1500</v>
      </c>
      <c r="G127" s="46"/>
      <c r="H127" s="47"/>
    </row>
    <row r="128" spans="1:8" s="55" customFormat="1">
      <c r="A128" s="165"/>
      <c r="B128" s="63" t="s">
        <v>128</v>
      </c>
      <c r="C128" s="45" t="s">
        <v>74</v>
      </c>
      <c r="D128" s="11">
        <v>1870</v>
      </c>
      <c r="E128" s="11">
        <v>1870</v>
      </c>
      <c r="F128" s="11">
        <v>1870</v>
      </c>
      <c r="G128" s="46"/>
      <c r="H128" s="47"/>
    </row>
    <row r="129" spans="1:8" s="55" customFormat="1" ht="15" customHeight="1">
      <c r="A129" s="517">
        <v>5</v>
      </c>
      <c r="B129" s="694" t="s">
        <v>3903</v>
      </c>
      <c r="C129" s="695"/>
      <c r="D129" s="695"/>
      <c r="E129" s="695"/>
      <c r="F129" s="695"/>
      <c r="G129" s="696"/>
      <c r="H129" s="42"/>
    </row>
    <row r="130" spans="1:8" s="55" customFormat="1" ht="60">
      <c r="A130" s="517" t="s">
        <v>129</v>
      </c>
      <c r="B130" s="499" t="s">
        <v>130</v>
      </c>
      <c r="C130" s="499" t="s">
        <v>131</v>
      </c>
      <c r="D130" s="499" t="s">
        <v>132</v>
      </c>
      <c r="E130" s="499" t="s">
        <v>133</v>
      </c>
      <c r="F130" s="66" t="s">
        <v>134</v>
      </c>
      <c r="G130" s="66" t="s">
        <v>36</v>
      </c>
      <c r="H130" s="42"/>
    </row>
    <row r="131" spans="1:8" s="55" customFormat="1" ht="18">
      <c r="A131" s="516" t="s">
        <v>10</v>
      </c>
      <c r="B131" s="68">
        <v>60</v>
      </c>
      <c r="C131" s="68">
        <v>25</v>
      </c>
      <c r="D131" s="68">
        <v>10</v>
      </c>
      <c r="E131" s="68">
        <v>15</v>
      </c>
      <c r="F131" s="68">
        <v>5</v>
      </c>
      <c r="G131" s="64"/>
      <c r="H131" s="42"/>
    </row>
    <row r="132" spans="1:8" s="55" customFormat="1" ht="15" customHeight="1">
      <c r="A132" s="517">
        <v>6</v>
      </c>
      <c r="B132" s="694" t="s">
        <v>3904</v>
      </c>
      <c r="C132" s="695"/>
      <c r="D132" s="695"/>
      <c r="E132" s="695"/>
      <c r="F132" s="695"/>
      <c r="G132" s="696"/>
      <c r="H132" s="65"/>
    </row>
    <row r="133" spans="1:8" s="55" customFormat="1" ht="30" customHeight="1">
      <c r="A133" s="517" t="s">
        <v>129</v>
      </c>
      <c r="B133" s="15" t="s">
        <v>135</v>
      </c>
      <c r="C133" s="499" t="s">
        <v>136</v>
      </c>
      <c r="D133" s="703" t="s">
        <v>137</v>
      </c>
      <c r="E133" s="704"/>
      <c r="F133" s="499" t="s">
        <v>138</v>
      </c>
      <c r="G133" s="499"/>
      <c r="H133" s="499" t="s">
        <v>138</v>
      </c>
    </row>
    <row r="134" spans="1:8" s="55" customFormat="1" ht="18">
      <c r="A134" s="516" t="s">
        <v>10</v>
      </c>
      <c r="B134" s="10" t="s">
        <v>139</v>
      </c>
      <c r="C134" s="496">
        <v>30</v>
      </c>
      <c r="D134" s="701">
        <v>25</v>
      </c>
      <c r="E134" s="702"/>
      <c r="F134" s="496">
        <f>D134+C134</f>
        <v>55</v>
      </c>
      <c r="G134" s="496"/>
      <c r="H134" s="64">
        <f>F131+E131+D131+C131+B131</f>
        <v>115</v>
      </c>
    </row>
    <row r="135" spans="1:8" s="55" customFormat="1" ht="18">
      <c r="A135" s="516" t="s">
        <v>13</v>
      </c>
      <c r="B135" s="10" t="s">
        <v>140</v>
      </c>
      <c r="C135" s="496">
        <v>35</v>
      </c>
      <c r="D135" s="701">
        <v>25</v>
      </c>
      <c r="E135" s="702"/>
      <c r="F135" s="496">
        <f>D135+C135</f>
        <v>60</v>
      </c>
      <c r="G135" s="496"/>
      <c r="H135" s="15"/>
    </row>
    <row r="136" spans="1:8" s="55" customFormat="1" ht="18">
      <c r="A136" s="516" t="s">
        <v>20</v>
      </c>
      <c r="B136" s="10" t="s">
        <v>141</v>
      </c>
      <c r="C136" s="496">
        <v>45</v>
      </c>
      <c r="D136" s="701">
        <v>25</v>
      </c>
      <c r="E136" s="702"/>
      <c r="F136" s="496">
        <f>D136+C136</f>
        <v>70</v>
      </c>
      <c r="G136" s="496"/>
      <c r="H136" s="499"/>
    </row>
    <row r="137" spans="1:8" s="55" customFormat="1" ht="18">
      <c r="A137" s="516" t="s">
        <v>142</v>
      </c>
      <c r="B137" s="10" t="s">
        <v>143</v>
      </c>
      <c r="C137" s="496">
        <v>25</v>
      </c>
      <c r="D137" s="701">
        <v>25</v>
      </c>
      <c r="E137" s="702"/>
      <c r="F137" s="496">
        <f>D137+C137</f>
        <v>50</v>
      </c>
      <c r="G137" s="496"/>
      <c r="H137" s="496"/>
    </row>
    <row r="138" spans="1:8" s="55" customFormat="1" ht="18">
      <c r="A138" s="516" t="s">
        <v>26</v>
      </c>
      <c r="B138" s="10" t="s">
        <v>144</v>
      </c>
      <c r="C138" s="496">
        <v>55</v>
      </c>
      <c r="D138" s="701">
        <v>25</v>
      </c>
      <c r="E138" s="702"/>
      <c r="F138" s="496">
        <f>D138+C138</f>
        <v>80</v>
      </c>
      <c r="G138" s="496"/>
      <c r="H138" s="496"/>
    </row>
    <row r="139" spans="1:8" s="55" customFormat="1" ht="15" customHeight="1">
      <c r="A139" s="517">
        <v>7</v>
      </c>
      <c r="B139" s="694" t="s">
        <v>3937</v>
      </c>
      <c r="C139" s="695"/>
      <c r="D139" s="695"/>
      <c r="E139" s="695"/>
      <c r="F139" s="695"/>
      <c r="G139" s="696"/>
      <c r="H139" s="496"/>
    </row>
    <row r="140" spans="1:8" s="55" customFormat="1" ht="18">
      <c r="A140" s="517" t="s">
        <v>129</v>
      </c>
      <c r="B140" s="499" t="s">
        <v>145</v>
      </c>
      <c r="C140" s="15"/>
      <c r="D140" s="15"/>
      <c r="E140" s="499"/>
      <c r="F140" s="499"/>
      <c r="G140" s="499"/>
      <c r="H140" s="496"/>
    </row>
    <row r="141" spans="1:8" s="55" customFormat="1" ht="18">
      <c r="A141" s="516" t="s">
        <v>10</v>
      </c>
      <c r="B141" s="10" t="s">
        <v>146</v>
      </c>
      <c r="C141" s="10"/>
      <c r="D141" s="10"/>
      <c r="E141" s="496">
        <v>9</v>
      </c>
      <c r="F141" s="496">
        <v>9</v>
      </c>
      <c r="G141" s="64"/>
      <c r="H141" s="496"/>
    </row>
    <row r="142" spans="1:8" s="55" customFormat="1" ht="18">
      <c r="A142" s="516" t="s">
        <v>13</v>
      </c>
      <c r="B142" s="10" t="s">
        <v>147</v>
      </c>
      <c r="C142" s="10"/>
      <c r="D142" s="10"/>
      <c r="E142" s="496">
        <v>15</v>
      </c>
      <c r="F142" s="496">
        <v>15</v>
      </c>
      <c r="G142" s="64"/>
      <c r="H142" s="61"/>
    </row>
    <row r="143" spans="1:8" s="55" customFormat="1" ht="18" customHeight="1">
      <c r="A143" s="516" t="s">
        <v>20</v>
      </c>
      <c r="B143" s="697" t="s">
        <v>148</v>
      </c>
      <c r="C143" s="699"/>
      <c r="D143" s="10"/>
      <c r="E143" s="496">
        <v>7.5</v>
      </c>
      <c r="F143" s="496">
        <v>7.5</v>
      </c>
      <c r="G143" s="64"/>
      <c r="H143" s="61"/>
    </row>
    <row r="144" spans="1:8" s="55" customFormat="1" ht="18">
      <c r="A144" s="517">
        <v>8</v>
      </c>
      <c r="B144" s="694" t="s">
        <v>3906</v>
      </c>
      <c r="C144" s="695"/>
      <c r="D144" s="695"/>
      <c r="E144" s="695"/>
      <c r="F144" s="695"/>
      <c r="G144" s="696"/>
      <c r="H144" s="67"/>
    </row>
    <row r="145" spans="1:8" s="55" customFormat="1" ht="30" customHeight="1">
      <c r="A145" s="517" t="s">
        <v>129</v>
      </c>
      <c r="B145" s="499" t="s">
        <v>149</v>
      </c>
      <c r="C145" s="499" t="s">
        <v>150</v>
      </c>
      <c r="D145" s="703" t="s">
        <v>151</v>
      </c>
      <c r="E145" s="704"/>
      <c r="F145" s="499" t="s">
        <v>138</v>
      </c>
      <c r="G145" s="499" t="s">
        <v>36</v>
      </c>
      <c r="H145" s="67"/>
    </row>
    <row r="146" spans="1:8" s="55" customFormat="1" ht="18">
      <c r="A146" s="516" t="s">
        <v>10</v>
      </c>
      <c r="B146" s="10" t="s">
        <v>152</v>
      </c>
      <c r="C146" s="500">
        <v>5000</v>
      </c>
      <c r="D146" s="705">
        <v>1500</v>
      </c>
      <c r="E146" s="706"/>
      <c r="F146" s="500">
        <f>D146+C146</f>
        <v>6500</v>
      </c>
      <c r="G146" s="68"/>
      <c r="H146" s="67"/>
    </row>
    <row r="147" spans="1:8" s="55" customFormat="1" ht="18">
      <c r="A147" s="517">
        <v>9</v>
      </c>
      <c r="B147" s="694" t="s">
        <v>3905</v>
      </c>
      <c r="C147" s="695"/>
      <c r="D147" s="695"/>
      <c r="E147" s="695"/>
      <c r="F147" s="695"/>
      <c r="G147" s="696"/>
      <c r="H147" s="497"/>
    </row>
    <row r="148" spans="1:8" s="55" customFormat="1" ht="30">
      <c r="A148" s="517" t="s">
        <v>129</v>
      </c>
      <c r="B148" s="499" t="s">
        <v>135</v>
      </c>
      <c r="C148" s="499" t="s">
        <v>136</v>
      </c>
      <c r="D148" s="499" t="s">
        <v>153</v>
      </c>
      <c r="E148" s="499" t="s">
        <v>154</v>
      </c>
      <c r="F148" s="499" t="s">
        <v>138</v>
      </c>
      <c r="G148" s="499" t="s">
        <v>36</v>
      </c>
      <c r="H148" s="61" t="s">
        <v>5</v>
      </c>
    </row>
    <row r="149" spans="1:8" s="55" customFormat="1" ht="18">
      <c r="A149" s="516" t="s">
        <v>10</v>
      </c>
      <c r="B149" s="10" t="s">
        <v>139</v>
      </c>
      <c r="C149" s="500">
        <v>1725</v>
      </c>
      <c r="D149" s="500">
        <v>2500</v>
      </c>
      <c r="E149" s="500">
        <v>1200</v>
      </c>
      <c r="F149" s="500">
        <f>E149+D149+C149</f>
        <v>5425</v>
      </c>
      <c r="G149" s="64"/>
      <c r="H149" s="60"/>
    </row>
    <row r="150" spans="1:8" s="55" customFormat="1" ht="18" customHeight="1">
      <c r="A150" s="516" t="s">
        <v>13</v>
      </c>
      <c r="B150" s="10" t="s">
        <v>140</v>
      </c>
      <c r="C150" s="500">
        <v>2080</v>
      </c>
      <c r="D150" s="500">
        <v>2500</v>
      </c>
      <c r="E150" s="500">
        <v>1200</v>
      </c>
      <c r="F150" s="500">
        <f>E150+D150+C150</f>
        <v>5780</v>
      </c>
      <c r="G150" s="64"/>
      <c r="H150" s="15"/>
    </row>
    <row r="151" spans="1:8" s="55" customFormat="1" ht="18" customHeight="1">
      <c r="A151" s="516" t="s">
        <v>20</v>
      </c>
      <c r="B151" s="10" t="s">
        <v>141</v>
      </c>
      <c r="C151" s="500">
        <v>2330</v>
      </c>
      <c r="D151" s="500">
        <v>2500</v>
      </c>
      <c r="E151" s="500">
        <v>1200</v>
      </c>
      <c r="F151" s="500">
        <f>E151+D151+C151</f>
        <v>6030</v>
      </c>
      <c r="G151" s="64"/>
      <c r="H151" s="61" t="s">
        <v>5</v>
      </c>
    </row>
    <row r="152" spans="1:8" s="69" customFormat="1" ht="18" customHeight="1">
      <c r="A152" s="516" t="s">
        <v>142</v>
      </c>
      <c r="B152" s="10" t="s">
        <v>143</v>
      </c>
      <c r="C152" s="500">
        <v>2595</v>
      </c>
      <c r="D152" s="500">
        <v>2500</v>
      </c>
      <c r="E152" s="500">
        <v>1200</v>
      </c>
      <c r="F152" s="500">
        <f>E152+D152+C152</f>
        <v>6295</v>
      </c>
      <c r="G152" s="64"/>
      <c r="H152" s="65"/>
    </row>
    <row r="153" spans="1:8" s="55" customFormat="1" ht="18" customHeight="1">
      <c r="A153" s="516" t="s">
        <v>26</v>
      </c>
      <c r="B153" s="10" t="s">
        <v>144</v>
      </c>
      <c r="C153" s="500">
        <v>2825</v>
      </c>
      <c r="D153" s="500">
        <v>2500</v>
      </c>
      <c r="E153" s="500">
        <v>1200</v>
      </c>
      <c r="F153" s="500">
        <f>E153+D153+C153</f>
        <v>6525</v>
      </c>
      <c r="G153" s="64"/>
      <c r="H153" s="65"/>
    </row>
    <row r="154" spans="1:8" s="55" customFormat="1" ht="18" customHeight="1">
      <c r="A154" s="517">
        <v>10</v>
      </c>
      <c r="B154" s="694" t="s">
        <v>3938</v>
      </c>
      <c r="C154" s="695"/>
      <c r="D154" s="695"/>
      <c r="E154" s="695"/>
      <c r="F154" s="695"/>
      <c r="G154" s="696"/>
      <c r="H154" s="65"/>
    </row>
    <row r="155" spans="1:8" s="55" customFormat="1" ht="18" customHeight="1">
      <c r="A155" s="517" t="s">
        <v>129</v>
      </c>
      <c r="B155" s="499" t="s">
        <v>145</v>
      </c>
      <c r="C155" s="15"/>
      <c r="D155" s="15"/>
      <c r="E155" s="499"/>
      <c r="F155" s="499"/>
      <c r="G155" s="499"/>
      <c r="H155" s="65"/>
    </row>
    <row r="156" spans="1:8" s="55" customFormat="1" ht="18" customHeight="1">
      <c r="A156" s="516" t="s">
        <v>10</v>
      </c>
      <c r="B156" s="10" t="s">
        <v>146</v>
      </c>
      <c r="C156" s="10"/>
      <c r="D156" s="10"/>
      <c r="E156" s="500">
        <v>625</v>
      </c>
      <c r="F156" s="500">
        <v>625</v>
      </c>
      <c r="G156" s="68"/>
      <c r="H156" s="65"/>
    </row>
    <row r="157" spans="1:8" s="55" customFormat="1" ht="18" customHeight="1">
      <c r="A157" s="516" t="s">
        <v>13</v>
      </c>
      <c r="B157" s="10" t="s">
        <v>147</v>
      </c>
      <c r="C157" s="10"/>
      <c r="D157" s="10"/>
      <c r="E157" s="500">
        <v>1025</v>
      </c>
      <c r="F157" s="500">
        <v>1025</v>
      </c>
      <c r="G157" s="68"/>
      <c r="H157" s="15"/>
    </row>
    <row r="158" spans="1:8" s="55" customFormat="1" ht="18" customHeight="1">
      <c r="A158" s="516" t="s">
        <v>20</v>
      </c>
      <c r="B158" s="697" t="s">
        <v>148</v>
      </c>
      <c r="C158" s="698"/>
      <c r="D158" s="699"/>
      <c r="E158" s="70">
        <v>50</v>
      </c>
      <c r="F158" s="70">
        <v>50</v>
      </c>
      <c r="G158" s="68"/>
      <c r="H158" s="61" t="s">
        <v>5</v>
      </c>
    </row>
    <row r="159" spans="1:8" s="55" customFormat="1" ht="18" customHeight="1">
      <c r="A159" s="517">
        <v>11</v>
      </c>
      <c r="B159" s="694" t="s">
        <v>3939</v>
      </c>
      <c r="C159" s="695"/>
      <c r="D159" s="695"/>
      <c r="E159" s="695"/>
      <c r="F159" s="695"/>
      <c r="G159" s="696"/>
      <c r="H159" s="67"/>
    </row>
    <row r="160" spans="1:8" s="55" customFormat="1" ht="30">
      <c r="A160" s="517" t="s">
        <v>129</v>
      </c>
      <c r="B160" s="499" t="s">
        <v>155</v>
      </c>
      <c r="C160" s="15"/>
      <c r="D160" s="15"/>
      <c r="E160" s="499" t="s">
        <v>156</v>
      </c>
      <c r="F160" s="499" t="s">
        <v>156</v>
      </c>
      <c r="G160" s="499" t="s">
        <v>36</v>
      </c>
      <c r="H160" s="67"/>
    </row>
    <row r="161" spans="1:8" s="55" customFormat="1" ht="18" customHeight="1">
      <c r="A161" s="516" t="s">
        <v>10</v>
      </c>
      <c r="B161" s="10" t="s">
        <v>55</v>
      </c>
      <c r="C161" s="10"/>
      <c r="D161" s="10"/>
      <c r="E161" s="496">
        <v>5</v>
      </c>
      <c r="F161" s="496">
        <v>5</v>
      </c>
      <c r="G161" s="64"/>
      <c r="H161" s="67"/>
    </row>
    <row r="162" spans="1:8" s="55" customFormat="1" ht="18" customHeight="1">
      <c r="A162" s="516" t="s">
        <v>13</v>
      </c>
      <c r="B162" s="10" t="s">
        <v>157</v>
      </c>
      <c r="C162" s="10"/>
      <c r="D162" s="10"/>
      <c r="E162" s="496">
        <v>10</v>
      </c>
      <c r="F162" s="496">
        <v>1.1000000000000001</v>
      </c>
      <c r="G162" s="64"/>
      <c r="H162" s="15"/>
    </row>
    <row r="163" spans="1:8" s="55" customFormat="1" ht="18" customHeight="1">
      <c r="A163" s="516" t="s">
        <v>20</v>
      </c>
      <c r="B163" s="10" t="s">
        <v>158</v>
      </c>
      <c r="C163" s="10"/>
      <c r="D163" s="10"/>
      <c r="E163" s="496">
        <v>1.02</v>
      </c>
      <c r="F163" s="496">
        <v>1.2</v>
      </c>
      <c r="G163" s="64"/>
      <c r="H163" s="61" t="s">
        <v>5</v>
      </c>
    </row>
    <row r="164" spans="1:8" s="69" customFormat="1" ht="30" customHeight="1">
      <c r="A164" s="517">
        <v>12</v>
      </c>
      <c r="B164" s="694" t="s">
        <v>3907</v>
      </c>
      <c r="C164" s="695"/>
      <c r="D164" s="695"/>
      <c r="E164" s="695"/>
      <c r="F164" s="695"/>
      <c r="G164" s="696"/>
      <c r="H164" s="67"/>
    </row>
    <row r="165" spans="1:8" s="55" customFormat="1" ht="30">
      <c r="A165" s="517" t="s">
        <v>129</v>
      </c>
      <c r="B165" s="499" t="s">
        <v>155</v>
      </c>
      <c r="C165" s="15"/>
      <c r="D165" s="15"/>
      <c r="E165" s="15"/>
      <c r="F165" s="499" t="s">
        <v>159</v>
      </c>
      <c r="G165" s="499"/>
      <c r="H165" s="67"/>
    </row>
    <row r="166" spans="1:8" s="55" customFormat="1" ht="18" customHeight="1">
      <c r="A166" s="516" t="s">
        <v>10</v>
      </c>
      <c r="B166" s="10" t="s">
        <v>160</v>
      </c>
      <c r="C166" s="10"/>
      <c r="D166" s="10"/>
      <c r="E166" s="10"/>
      <c r="F166" s="496">
        <v>50</v>
      </c>
      <c r="G166" s="64"/>
      <c r="H166" s="67"/>
    </row>
    <row r="167" spans="1:8" s="69" customFormat="1" ht="18">
      <c r="A167" s="516" t="s">
        <v>13</v>
      </c>
      <c r="B167" s="10" t="s">
        <v>161</v>
      </c>
      <c r="C167" s="10"/>
      <c r="D167" s="10"/>
      <c r="E167" s="10"/>
      <c r="F167" s="496">
        <v>60</v>
      </c>
      <c r="G167" s="64"/>
      <c r="H167" s="71"/>
    </row>
    <row r="168" spans="1:8" s="23" customFormat="1" ht="8.25" customHeight="1">
      <c r="A168" s="518"/>
      <c r="B168" s="72"/>
      <c r="C168" s="72"/>
      <c r="D168" s="72"/>
      <c r="E168" s="72"/>
      <c r="F168" s="73"/>
      <c r="G168" s="74"/>
      <c r="H168" s="71"/>
    </row>
    <row r="169" spans="1:8" s="23" customFormat="1" ht="60" customHeight="1">
      <c r="A169" s="700" t="s">
        <v>162</v>
      </c>
      <c r="B169" s="700"/>
      <c r="C169" s="700"/>
      <c r="D169" s="700"/>
      <c r="E169" s="700"/>
      <c r="F169" s="700"/>
      <c r="G169" s="700"/>
      <c r="H169" s="71"/>
    </row>
    <row r="170" spans="1:8" s="23" customFormat="1" ht="18" customHeight="1">
      <c r="A170" s="662" t="s">
        <v>1</v>
      </c>
      <c r="B170" s="670" t="s">
        <v>163</v>
      </c>
      <c r="C170" s="670" t="s">
        <v>60</v>
      </c>
      <c r="D170" s="691" t="s">
        <v>4</v>
      </c>
      <c r="E170" s="692"/>
      <c r="F170" s="693"/>
      <c r="G170" s="662" t="s">
        <v>36</v>
      </c>
      <c r="H170" s="71"/>
    </row>
    <row r="171" spans="1:8" s="23" customFormat="1" ht="36">
      <c r="A171" s="663"/>
      <c r="B171" s="671"/>
      <c r="C171" s="671"/>
      <c r="D171" s="75" t="s">
        <v>6</v>
      </c>
      <c r="E171" s="75" t="s">
        <v>7</v>
      </c>
      <c r="F171" s="75" t="s">
        <v>3869</v>
      </c>
      <c r="G171" s="663"/>
      <c r="H171" s="71"/>
    </row>
    <row r="172" spans="1:8" s="23" customFormat="1" ht="18" customHeight="1">
      <c r="A172" s="76">
        <v>1</v>
      </c>
      <c r="B172" s="77" t="s">
        <v>164</v>
      </c>
      <c r="C172" s="503"/>
      <c r="D172" s="78"/>
      <c r="E172" s="78"/>
      <c r="F172" s="79"/>
      <c r="G172" s="79"/>
      <c r="H172" s="71"/>
    </row>
    <row r="173" spans="1:8" s="23" customFormat="1" ht="36.75">
      <c r="A173" s="348">
        <v>1.1000000000000001</v>
      </c>
      <c r="B173" s="80" t="s">
        <v>165</v>
      </c>
      <c r="C173" s="81" t="s">
        <v>166</v>
      </c>
      <c r="D173" s="82">
        <v>55</v>
      </c>
      <c r="E173" s="82">
        <v>55</v>
      </c>
      <c r="F173" s="83">
        <v>55</v>
      </c>
      <c r="G173" s="79"/>
      <c r="H173" s="71"/>
    </row>
    <row r="174" spans="1:8" s="23" customFormat="1" ht="33">
      <c r="A174" s="348">
        <v>1.2</v>
      </c>
      <c r="B174" s="80" t="s">
        <v>167</v>
      </c>
      <c r="C174" s="81" t="s">
        <v>166</v>
      </c>
      <c r="D174" s="82">
        <v>83</v>
      </c>
      <c r="E174" s="82">
        <v>83</v>
      </c>
      <c r="F174" s="83">
        <v>83</v>
      </c>
      <c r="G174" s="79"/>
      <c r="H174" s="71"/>
    </row>
    <row r="175" spans="1:8" s="23" customFormat="1" ht="18.75" customHeight="1">
      <c r="A175" s="348">
        <v>1.3</v>
      </c>
      <c r="B175" s="80" t="s">
        <v>168</v>
      </c>
      <c r="C175" s="81" t="s">
        <v>166</v>
      </c>
      <c r="D175" s="84">
        <v>500</v>
      </c>
      <c r="E175" s="84">
        <v>500</v>
      </c>
      <c r="F175" s="83">
        <v>450</v>
      </c>
      <c r="G175" s="79"/>
      <c r="H175" s="71"/>
    </row>
    <row r="176" spans="1:8" s="23" customFormat="1" ht="18" customHeight="1">
      <c r="A176" s="348"/>
      <c r="B176" s="85"/>
      <c r="C176" s="86"/>
      <c r="D176" s="84"/>
      <c r="E176" s="84"/>
      <c r="F176" s="83"/>
      <c r="G176" s="87"/>
      <c r="H176" s="71"/>
    </row>
    <row r="177" spans="1:10" s="23" customFormat="1" ht="18.75">
      <c r="A177" s="348">
        <v>1.4</v>
      </c>
      <c r="B177" s="85" t="s">
        <v>169</v>
      </c>
      <c r="C177" s="86" t="s">
        <v>166</v>
      </c>
      <c r="D177" s="82">
        <v>750</v>
      </c>
      <c r="E177" s="82">
        <v>750</v>
      </c>
      <c r="F177" s="83">
        <v>900</v>
      </c>
      <c r="G177" s="87"/>
      <c r="H177" s="71"/>
    </row>
    <row r="178" spans="1:10" s="23" customFormat="1" ht="128.25" customHeight="1">
      <c r="A178" s="682" t="s">
        <v>170</v>
      </c>
      <c r="B178" s="683"/>
      <c r="C178" s="683"/>
      <c r="D178" s="683"/>
      <c r="E178" s="683"/>
      <c r="F178" s="683"/>
      <c r="G178" s="684"/>
      <c r="H178" s="88"/>
    </row>
    <row r="179" spans="1:10" s="23" customFormat="1" ht="18">
      <c r="A179" s="519" t="s">
        <v>171</v>
      </c>
      <c r="B179" s="89"/>
      <c r="C179" s="89"/>
      <c r="D179" s="89"/>
      <c r="E179" s="89"/>
      <c r="F179" s="89"/>
      <c r="G179" s="640"/>
      <c r="H179" s="685" t="s">
        <v>172</v>
      </c>
    </row>
    <row r="180" spans="1:10" s="23" customFormat="1" ht="46.5" customHeight="1">
      <c r="A180" s="686" t="s">
        <v>3872</v>
      </c>
      <c r="B180" s="686"/>
      <c r="C180" s="686"/>
      <c r="D180" s="686"/>
      <c r="E180" s="686"/>
      <c r="F180" s="686"/>
      <c r="G180" s="687"/>
      <c r="H180" s="671"/>
    </row>
    <row r="181" spans="1:10" s="23" customFormat="1" ht="18" customHeight="1">
      <c r="A181" s="688" t="s">
        <v>173</v>
      </c>
      <c r="B181" s="689"/>
      <c r="C181" s="689"/>
      <c r="D181" s="689"/>
      <c r="E181" s="689"/>
      <c r="F181" s="689"/>
      <c r="G181" s="690"/>
      <c r="H181" s="79"/>
    </row>
    <row r="182" spans="1:10" s="23" customFormat="1" ht="18" customHeight="1">
      <c r="A182" s="662" t="s">
        <v>1</v>
      </c>
      <c r="B182" s="670" t="s">
        <v>174</v>
      </c>
      <c r="C182" s="670" t="s">
        <v>60</v>
      </c>
      <c r="D182" s="691" t="s">
        <v>4</v>
      </c>
      <c r="E182" s="692"/>
      <c r="F182" s="693"/>
      <c r="G182" s="662" t="s">
        <v>36</v>
      </c>
      <c r="H182" s="90"/>
    </row>
    <row r="183" spans="1:10" s="23" customFormat="1" ht="36">
      <c r="A183" s="663"/>
      <c r="B183" s="671"/>
      <c r="C183" s="671"/>
      <c r="D183" s="75" t="s">
        <v>6</v>
      </c>
      <c r="E183" s="75" t="s">
        <v>7</v>
      </c>
      <c r="F183" s="75" t="s">
        <v>3869</v>
      </c>
      <c r="G183" s="663"/>
      <c r="H183" s="90">
        <f>(E174-D174)/D174*100</f>
        <v>0</v>
      </c>
    </row>
    <row r="184" spans="1:10" s="23" customFormat="1" ht="18" customHeight="1">
      <c r="A184" s="91">
        <v>1</v>
      </c>
      <c r="B184" s="92" t="s">
        <v>175</v>
      </c>
      <c r="C184" s="93"/>
      <c r="D184" s="94"/>
      <c r="E184" s="94"/>
      <c r="F184" s="94"/>
      <c r="G184" s="94"/>
      <c r="H184" s="90">
        <f>(E175-D175)/D175*100</f>
        <v>0</v>
      </c>
    </row>
    <row r="185" spans="1:10" s="23" customFormat="1" ht="18">
      <c r="A185" s="165"/>
      <c r="B185" s="80" t="s">
        <v>176</v>
      </c>
      <c r="C185" s="93" t="s">
        <v>177</v>
      </c>
      <c r="D185" s="12">
        <v>21810</v>
      </c>
      <c r="E185" s="12">
        <v>21810</v>
      </c>
      <c r="F185" s="12">
        <v>22900</v>
      </c>
      <c r="G185" s="95"/>
      <c r="H185" s="90">
        <f>(E177-D177)/D177*100</f>
        <v>0</v>
      </c>
      <c r="J185" s="583"/>
    </row>
    <row r="186" spans="1:10" s="23" customFormat="1" ht="18" customHeight="1">
      <c r="A186" s="165"/>
      <c r="B186" s="80" t="s">
        <v>178</v>
      </c>
      <c r="C186" s="93" t="s">
        <v>67</v>
      </c>
      <c r="D186" s="12">
        <v>16550</v>
      </c>
      <c r="E186" s="12">
        <v>16550</v>
      </c>
      <c r="F186" s="12">
        <v>17375</v>
      </c>
      <c r="G186" s="95"/>
      <c r="H186" s="96"/>
    </row>
    <row r="187" spans="1:10" s="23" customFormat="1" ht="18" customHeight="1">
      <c r="A187" s="165"/>
      <c r="B187" s="80" t="s">
        <v>179</v>
      </c>
      <c r="C187" s="93" t="s">
        <v>67</v>
      </c>
      <c r="D187" s="12">
        <v>13300</v>
      </c>
      <c r="E187" s="12">
        <v>13300</v>
      </c>
      <c r="F187" s="12">
        <f t="shared" ref="F187:F188" si="7">1.05*E187</f>
        <v>13965</v>
      </c>
      <c r="G187" s="95"/>
      <c r="H187" s="89"/>
    </row>
    <row r="188" spans="1:10" s="23" customFormat="1" ht="18">
      <c r="A188" s="165"/>
      <c r="B188" s="80" t="s">
        <v>180</v>
      </c>
      <c r="C188" s="93" t="s">
        <v>67</v>
      </c>
      <c r="D188" s="12">
        <v>11600</v>
      </c>
      <c r="E188" s="12">
        <v>11600</v>
      </c>
      <c r="F188" s="12">
        <f t="shared" si="7"/>
        <v>12180</v>
      </c>
      <c r="G188" s="95"/>
      <c r="H188" s="501"/>
    </row>
    <row r="189" spans="1:10" s="23" customFormat="1" ht="18" customHeight="1">
      <c r="A189" s="165"/>
      <c r="B189" s="80" t="s">
        <v>181</v>
      </c>
      <c r="C189" s="93" t="s">
        <v>67</v>
      </c>
      <c r="D189" s="12">
        <v>18050</v>
      </c>
      <c r="E189" s="12">
        <v>18050</v>
      </c>
      <c r="F189" s="12">
        <v>18050</v>
      </c>
      <c r="G189" s="95"/>
      <c r="H189" s="97"/>
    </row>
    <row r="190" spans="1:10" s="23" customFormat="1" ht="18" customHeight="1">
      <c r="A190" s="165"/>
      <c r="B190" s="80" t="s">
        <v>182</v>
      </c>
      <c r="C190" s="93" t="s">
        <v>67</v>
      </c>
      <c r="D190" s="12">
        <v>7500</v>
      </c>
      <c r="E190" s="12">
        <v>7500</v>
      </c>
      <c r="F190" s="12">
        <v>7500</v>
      </c>
      <c r="G190" s="95"/>
      <c r="H190" s="670" t="s">
        <v>36</v>
      </c>
    </row>
    <row r="191" spans="1:10" s="23" customFormat="1" ht="18" customHeight="1">
      <c r="A191" s="165"/>
      <c r="B191" s="98" t="s">
        <v>183</v>
      </c>
      <c r="C191" s="93"/>
      <c r="D191" s="30"/>
      <c r="E191" s="12"/>
      <c r="F191" s="12"/>
      <c r="G191" s="95"/>
      <c r="H191" s="671"/>
    </row>
    <row r="192" spans="1:10" s="23" customFormat="1" ht="18" customHeight="1">
      <c r="A192" s="165"/>
      <c r="B192" s="99" t="s">
        <v>184</v>
      </c>
      <c r="C192" s="93" t="s">
        <v>67</v>
      </c>
      <c r="D192" s="30">
        <v>15450</v>
      </c>
      <c r="E192" s="12">
        <v>15450</v>
      </c>
      <c r="F192" s="12">
        <v>15450</v>
      </c>
      <c r="G192" s="100"/>
      <c r="H192" s="101"/>
    </row>
    <row r="193" spans="1:8" s="23" customFormat="1" ht="18">
      <c r="A193" s="165"/>
      <c r="B193" s="99" t="s">
        <v>185</v>
      </c>
      <c r="C193" s="93" t="s">
        <v>67</v>
      </c>
      <c r="D193" s="30">
        <v>16274</v>
      </c>
      <c r="E193" s="12">
        <v>16274</v>
      </c>
      <c r="F193" s="12">
        <v>16274</v>
      </c>
      <c r="G193" s="100"/>
      <c r="H193" s="90">
        <f t="shared" ref="H193:H198" si="8">(E185-D185)/D185*100</f>
        <v>0</v>
      </c>
    </row>
    <row r="194" spans="1:8" s="104" customFormat="1">
      <c r="A194" s="165"/>
      <c r="B194" s="102" t="s">
        <v>186</v>
      </c>
      <c r="C194" s="103"/>
      <c r="D194" s="30"/>
      <c r="E194" s="103"/>
      <c r="F194" s="103"/>
      <c r="G194" s="95"/>
      <c r="H194" s="90">
        <f t="shared" si="8"/>
        <v>0</v>
      </c>
    </row>
    <row r="195" spans="1:8" s="54" customFormat="1" ht="18">
      <c r="A195" s="165"/>
      <c r="B195" s="105" t="s">
        <v>187</v>
      </c>
      <c r="C195" s="106" t="s">
        <v>188</v>
      </c>
      <c r="D195" s="30">
        <v>37</v>
      </c>
      <c r="E195" s="12">
        <v>37</v>
      </c>
      <c r="F195" s="12">
        <v>37</v>
      </c>
      <c r="G195" s="95"/>
      <c r="H195" s="90">
        <f t="shared" si="8"/>
        <v>0</v>
      </c>
    </row>
    <row r="196" spans="1:8" s="54" customFormat="1" ht="18">
      <c r="A196" s="165"/>
      <c r="B196" s="107" t="s">
        <v>189</v>
      </c>
      <c r="C196" s="106" t="s">
        <v>188</v>
      </c>
      <c r="D196" s="30">
        <v>32</v>
      </c>
      <c r="E196" s="12">
        <v>32</v>
      </c>
      <c r="F196" s="12">
        <v>32</v>
      </c>
      <c r="G196" s="95"/>
      <c r="H196" s="90">
        <f t="shared" si="8"/>
        <v>0</v>
      </c>
    </row>
    <row r="197" spans="1:8" s="54" customFormat="1" ht="30">
      <c r="A197" s="165"/>
      <c r="B197" s="105" t="s">
        <v>190</v>
      </c>
      <c r="C197" s="106" t="s">
        <v>188</v>
      </c>
      <c r="D197" s="30">
        <v>50</v>
      </c>
      <c r="E197" s="12">
        <v>50</v>
      </c>
      <c r="F197" s="12">
        <v>50</v>
      </c>
      <c r="G197" s="95"/>
      <c r="H197" s="90">
        <f t="shared" si="8"/>
        <v>0</v>
      </c>
    </row>
    <row r="198" spans="1:8" s="104" customFormat="1" ht="30">
      <c r="A198" s="165"/>
      <c r="B198" s="105" t="s">
        <v>191</v>
      </c>
      <c r="C198" s="103"/>
      <c r="D198" s="30"/>
      <c r="E198" s="12"/>
      <c r="F198" s="12"/>
      <c r="G198" s="95"/>
      <c r="H198" s="90">
        <f t="shared" si="8"/>
        <v>0</v>
      </c>
    </row>
    <row r="199" spans="1:8" s="104" customFormat="1" ht="18">
      <c r="A199" s="165"/>
      <c r="B199" s="105" t="s">
        <v>192</v>
      </c>
      <c r="C199" s="106" t="s">
        <v>188</v>
      </c>
      <c r="D199" s="30">
        <v>162</v>
      </c>
      <c r="E199" s="12">
        <v>162</v>
      </c>
      <c r="F199" s="12">
        <v>162</v>
      </c>
      <c r="G199" s="95"/>
      <c r="H199" s="90"/>
    </row>
    <row r="200" spans="1:8" s="104" customFormat="1" ht="18">
      <c r="A200" s="165"/>
      <c r="B200" s="105" t="s">
        <v>193</v>
      </c>
      <c r="C200" s="93" t="s">
        <v>67</v>
      </c>
      <c r="D200" s="30">
        <v>236</v>
      </c>
      <c r="E200" s="12">
        <v>236</v>
      </c>
      <c r="F200" s="12">
        <v>236</v>
      </c>
      <c r="G200" s="95"/>
      <c r="H200" s="90">
        <f>(E192-D192)/D192*100</f>
        <v>0</v>
      </c>
    </row>
    <row r="201" spans="1:8" s="104" customFormat="1" ht="18">
      <c r="A201" s="91">
        <v>2</v>
      </c>
      <c r="B201" s="108" t="s">
        <v>194</v>
      </c>
      <c r="C201" s="109"/>
      <c r="D201" s="30"/>
      <c r="E201" s="12"/>
      <c r="F201" s="12"/>
      <c r="G201" s="95"/>
      <c r="H201" s="90">
        <f>(E193-D193)/D193*100</f>
        <v>0</v>
      </c>
    </row>
    <row r="202" spans="1:8" s="104" customFormat="1" ht="18">
      <c r="A202" s="154">
        <v>2.1</v>
      </c>
      <c r="B202" s="108" t="s">
        <v>195</v>
      </c>
      <c r="C202" s="109"/>
      <c r="D202" s="30"/>
      <c r="E202" s="12"/>
      <c r="F202" s="12"/>
      <c r="G202" s="95"/>
      <c r="H202" s="90"/>
    </row>
    <row r="203" spans="1:8" s="37" customFormat="1" ht="18">
      <c r="A203" s="165"/>
      <c r="B203" s="80" t="s">
        <v>196</v>
      </c>
      <c r="C203" s="93" t="s">
        <v>197</v>
      </c>
      <c r="D203" s="30">
        <v>18</v>
      </c>
      <c r="E203" s="30">
        <v>18</v>
      </c>
      <c r="F203" s="30">
        <v>18</v>
      </c>
      <c r="G203" s="95"/>
      <c r="H203" s="90">
        <f>(E195-D195)/D195*100</f>
        <v>0</v>
      </c>
    </row>
    <row r="204" spans="1:8" s="37" customFormat="1" ht="18">
      <c r="A204" s="165"/>
      <c r="B204" s="80" t="s">
        <v>198</v>
      </c>
      <c r="C204" s="93" t="s">
        <v>199</v>
      </c>
      <c r="D204" s="30">
        <v>16</v>
      </c>
      <c r="E204" s="30">
        <v>16</v>
      </c>
      <c r="F204" s="30">
        <v>16</v>
      </c>
      <c r="G204" s="95"/>
      <c r="H204" s="90">
        <f>(E196-D196)/D196*100</f>
        <v>0</v>
      </c>
    </row>
    <row r="205" spans="1:8" s="111" customFormat="1" ht="18">
      <c r="A205" s="165"/>
      <c r="B205" s="80" t="s">
        <v>200</v>
      </c>
      <c r="C205" s="93" t="s">
        <v>199</v>
      </c>
      <c r="D205" s="30">
        <v>32</v>
      </c>
      <c r="E205" s="30">
        <v>32</v>
      </c>
      <c r="F205" s="30">
        <v>32</v>
      </c>
      <c r="G205" s="95"/>
      <c r="H205" s="90">
        <f>(E197-D197)/D197*100</f>
        <v>0</v>
      </c>
    </row>
    <row r="206" spans="1:8" s="112" customFormat="1" ht="18">
      <c r="A206" s="165"/>
      <c r="B206" s="80" t="s">
        <v>201</v>
      </c>
      <c r="C206" s="93" t="s">
        <v>199</v>
      </c>
      <c r="D206" s="30">
        <v>26</v>
      </c>
      <c r="E206" s="30">
        <v>26</v>
      </c>
      <c r="F206" s="30">
        <v>26</v>
      </c>
      <c r="G206" s="95"/>
      <c r="H206" s="90"/>
    </row>
    <row r="207" spans="1:8" s="114" customFormat="1" ht="18">
      <c r="A207" s="291">
        <v>2.2000000000000002</v>
      </c>
      <c r="B207" s="108" t="s">
        <v>202</v>
      </c>
      <c r="C207" s="113"/>
      <c r="D207" s="30"/>
      <c r="E207" s="12"/>
      <c r="F207" s="12"/>
      <c r="G207" s="95"/>
      <c r="H207" s="90">
        <f>(E199-D199)/D199*100</f>
        <v>0</v>
      </c>
    </row>
    <row r="208" spans="1:8" ht="18">
      <c r="A208" s="165"/>
      <c r="B208" s="80" t="s">
        <v>203</v>
      </c>
      <c r="C208" s="93" t="s">
        <v>197</v>
      </c>
      <c r="D208" s="30">
        <v>10</v>
      </c>
      <c r="E208" s="30">
        <v>10</v>
      </c>
      <c r="F208" s="30">
        <v>10</v>
      </c>
      <c r="G208" s="95"/>
      <c r="H208" s="90">
        <f>(E200-D200)/D200*100</f>
        <v>0</v>
      </c>
    </row>
    <row r="209" spans="1:10" ht="18">
      <c r="A209" s="165"/>
      <c r="B209" s="80" t="s">
        <v>204</v>
      </c>
      <c r="C209" s="93" t="s">
        <v>199</v>
      </c>
      <c r="D209" s="30">
        <v>9</v>
      </c>
      <c r="E209" s="30">
        <v>9</v>
      </c>
      <c r="F209" s="30">
        <v>9</v>
      </c>
      <c r="G209" s="95"/>
      <c r="H209" s="90"/>
    </row>
    <row r="210" spans="1:10" ht="18.75">
      <c r="A210" s="91">
        <v>3</v>
      </c>
      <c r="B210" s="108" t="s">
        <v>205</v>
      </c>
      <c r="C210" s="93"/>
      <c r="D210" s="30"/>
      <c r="E210" s="103"/>
      <c r="F210" s="103"/>
      <c r="G210" s="95"/>
      <c r="H210" s="90"/>
    </row>
    <row r="211" spans="1:10" ht="18">
      <c r="A211" s="291">
        <v>3.1</v>
      </c>
      <c r="B211" s="155" t="s">
        <v>206</v>
      </c>
      <c r="C211" s="93"/>
      <c r="D211" s="30"/>
      <c r="E211" s="103"/>
      <c r="F211" s="103"/>
      <c r="G211" s="95"/>
      <c r="H211" s="90">
        <f>(E203-D203)/D203*100</f>
        <v>0</v>
      </c>
      <c r="J211" s="115">
        <f>1.1*E187</f>
        <v>14630.000000000002</v>
      </c>
    </row>
    <row r="212" spans="1:10" ht="18">
      <c r="A212" s="165"/>
      <c r="B212" s="80" t="s">
        <v>207</v>
      </c>
      <c r="C212" s="93" t="s">
        <v>208</v>
      </c>
      <c r="D212" s="12">
        <v>1500</v>
      </c>
      <c r="E212" s="12">
        <v>1550</v>
      </c>
      <c r="F212" s="12">
        <v>1600</v>
      </c>
      <c r="G212" s="95"/>
      <c r="H212" s="90">
        <f>(E204-D204)/D204*100</f>
        <v>0</v>
      </c>
    </row>
    <row r="213" spans="1:10" ht="33.75">
      <c r="A213" s="165"/>
      <c r="B213" s="80" t="s">
        <v>209</v>
      </c>
      <c r="C213" s="93" t="s">
        <v>208</v>
      </c>
      <c r="D213" s="12">
        <v>1300</v>
      </c>
      <c r="E213" s="12">
        <v>1350</v>
      </c>
      <c r="F213" s="12">
        <v>1400</v>
      </c>
      <c r="G213" s="95"/>
      <c r="H213" s="90">
        <f>(E205-D205)/D205*100</f>
        <v>0</v>
      </c>
    </row>
    <row r="214" spans="1:10" ht="18">
      <c r="A214" s="291">
        <v>3.2</v>
      </c>
      <c r="B214" s="108" t="s">
        <v>210</v>
      </c>
      <c r="C214" s="81"/>
      <c r="D214" s="30"/>
      <c r="E214" s="30"/>
      <c r="F214" s="12"/>
      <c r="G214" s="95"/>
      <c r="H214" s="90">
        <f>(E206-D206)/D206*100</f>
        <v>0</v>
      </c>
    </row>
    <row r="215" spans="1:10" ht="36">
      <c r="A215" s="165"/>
      <c r="B215" s="80" t="s">
        <v>211</v>
      </c>
      <c r="C215" s="93" t="s">
        <v>212</v>
      </c>
      <c r="D215" s="12">
        <v>82</v>
      </c>
      <c r="E215" s="12">
        <v>84</v>
      </c>
      <c r="F215" s="12">
        <v>84</v>
      </c>
      <c r="G215" s="95"/>
      <c r="H215" s="90"/>
    </row>
    <row r="216" spans="1:10" ht="22.5">
      <c r="A216" s="165"/>
      <c r="B216" s="80" t="s">
        <v>213</v>
      </c>
      <c r="C216" s="117" t="s">
        <v>67</v>
      </c>
      <c r="D216" s="12">
        <v>99</v>
      </c>
      <c r="E216" s="12">
        <v>105</v>
      </c>
      <c r="F216" s="12">
        <v>105</v>
      </c>
      <c r="G216" s="95"/>
      <c r="H216" s="90">
        <f>(E208-D208)/D208*100</f>
        <v>0</v>
      </c>
    </row>
    <row r="217" spans="1:10" ht="21" customHeight="1">
      <c r="A217" s="165"/>
      <c r="B217" s="80" t="s">
        <v>214</v>
      </c>
      <c r="C217" s="93" t="s">
        <v>212</v>
      </c>
      <c r="D217" s="12">
        <v>115</v>
      </c>
      <c r="E217" s="12">
        <v>120</v>
      </c>
      <c r="F217" s="12">
        <v>120</v>
      </c>
      <c r="G217" s="95"/>
      <c r="H217" s="90">
        <f>(E209-D209)/D209*100</f>
        <v>0</v>
      </c>
    </row>
    <row r="218" spans="1:10" ht="22.5">
      <c r="A218" s="165"/>
      <c r="B218" s="80" t="s">
        <v>215</v>
      </c>
      <c r="C218" s="93" t="s">
        <v>67</v>
      </c>
      <c r="D218" s="12">
        <v>125</v>
      </c>
      <c r="E218" s="12">
        <v>130</v>
      </c>
      <c r="F218" s="12">
        <v>130</v>
      </c>
      <c r="G218" s="95"/>
      <c r="H218" s="90"/>
    </row>
    <row r="219" spans="1:10" ht="22.5">
      <c r="A219" s="165"/>
      <c r="B219" s="80" t="s">
        <v>216</v>
      </c>
      <c r="C219" s="93" t="s">
        <v>67</v>
      </c>
      <c r="D219" s="12">
        <v>154</v>
      </c>
      <c r="E219" s="12">
        <v>160</v>
      </c>
      <c r="F219" s="12">
        <v>160</v>
      </c>
      <c r="G219" s="95"/>
      <c r="H219" s="90"/>
    </row>
    <row r="220" spans="1:10" ht="40.5">
      <c r="A220" s="165"/>
      <c r="B220" s="80" t="s">
        <v>217</v>
      </c>
      <c r="C220" s="93" t="s">
        <v>67</v>
      </c>
      <c r="D220" s="30"/>
      <c r="E220" s="12"/>
      <c r="F220" s="12"/>
      <c r="G220" s="95"/>
      <c r="H220" s="90">
        <f>(E212-D212)/D212*100</f>
        <v>3.3333333333333335</v>
      </c>
    </row>
    <row r="221" spans="1:10" ht="18">
      <c r="A221" s="91">
        <v>4</v>
      </c>
      <c r="B221" s="108" t="s">
        <v>218</v>
      </c>
      <c r="C221" s="93"/>
      <c r="D221" s="30"/>
      <c r="E221" s="12"/>
      <c r="F221" s="12"/>
      <c r="G221" s="95"/>
      <c r="H221" s="90"/>
    </row>
    <row r="222" spans="1:10" ht="18">
      <c r="A222" s="91"/>
      <c r="B222" s="118" t="s">
        <v>219</v>
      </c>
      <c r="C222" s="93" t="s">
        <v>208</v>
      </c>
      <c r="D222" s="12">
        <v>1870</v>
      </c>
      <c r="E222" s="12">
        <v>1870</v>
      </c>
      <c r="F222" s="12">
        <v>1965</v>
      </c>
      <c r="G222" s="95"/>
      <c r="H222" s="90"/>
    </row>
    <row r="223" spans="1:10" ht="18">
      <c r="A223" s="91"/>
      <c r="B223" s="118" t="s">
        <v>220</v>
      </c>
      <c r="C223" s="93" t="s">
        <v>67</v>
      </c>
      <c r="D223" s="12">
        <v>1870</v>
      </c>
      <c r="E223" s="12">
        <v>1870</v>
      </c>
      <c r="F223" s="12">
        <v>1965</v>
      </c>
      <c r="G223" s="95"/>
      <c r="H223" s="90">
        <f>(E215-D215)/D215*100</f>
        <v>2.4390243902439024</v>
      </c>
      <c r="J223" s="115">
        <f>1.1*E199</f>
        <v>178.20000000000002</v>
      </c>
    </row>
    <row r="224" spans="1:10" ht="31.5">
      <c r="A224" s="91"/>
      <c r="B224" s="118" t="s">
        <v>221</v>
      </c>
      <c r="C224" s="93" t="s">
        <v>67</v>
      </c>
      <c r="D224" s="12">
        <v>880</v>
      </c>
      <c r="E224" s="12">
        <v>880</v>
      </c>
      <c r="F224" s="12">
        <v>925</v>
      </c>
      <c r="G224" s="95"/>
      <c r="H224" s="90">
        <f>(E216-D216)/D216*100</f>
        <v>6.0606060606060606</v>
      </c>
      <c r="J224" s="115">
        <f>1.1*E200</f>
        <v>259.60000000000002</v>
      </c>
    </row>
    <row r="225" spans="1:10" ht="31.5">
      <c r="A225" s="91">
        <v>5</v>
      </c>
      <c r="B225" s="119" t="s">
        <v>222</v>
      </c>
      <c r="C225" s="93" t="s">
        <v>208</v>
      </c>
      <c r="D225" s="12">
        <v>1870</v>
      </c>
      <c r="E225" s="12">
        <v>1870</v>
      </c>
      <c r="F225" s="12">
        <v>1965</v>
      </c>
      <c r="G225" s="95"/>
      <c r="H225" s="90">
        <f>(E217-D217)/D217*100</f>
        <v>4.3478260869565215</v>
      </c>
    </row>
    <row r="226" spans="1:10" ht="18">
      <c r="A226" s="91">
        <v>6</v>
      </c>
      <c r="B226" s="119" t="s">
        <v>223</v>
      </c>
      <c r="C226" s="93"/>
      <c r="D226" s="30"/>
      <c r="E226" s="12"/>
      <c r="F226" s="12"/>
      <c r="G226" s="95"/>
      <c r="H226" s="90">
        <f>(E218-D218)/D218*100</f>
        <v>4</v>
      </c>
    </row>
    <row r="227" spans="1:10" ht="18">
      <c r="A227" s="91"/>
      <c r="B227" s="80" t="s">
        <v>224</v>
      </c>
      <c r="C227" s="93" t="s">
        <v>208</v>
      </c>
      <c r="D227" s="12">
        <v>1870</v>
      </c>
      <c r="E227" s="12">
        <v>1870</v>
      </c>
      <c r="F227" s="12">
        <v>1965</v>
      </c>
      <c r="G227" s="95"/>
      <c r="H227" s="90">
        <f>(E219-D219)/D219*100</f>
        <v>3.8961038961038961</v>
      </c>
    </row>
    <row r="228" spans="1:10" ht="32.25">
      <c r="A228" s="91">
        <v>7</v>
      </c>
      <c r="B228" s="119" t="s">
        <v>225</v>
      </c>
      <c r="C228" s="92"/>
      <c r="D228" s="30"/>
      <c r="E228" s="30"/>
      <c r="F228" s="12"/>
      <c r="G228" s="95"/>
      <c r="H228" s="90"/>
    </row>
    <row r="229" spans="1:10">
      <c r="A229" s="91"/>
      <c r="B229" s="120" t="s">
        <v>226</v>
      </c>
      <c r="C229" s="9" t="s">
        <v>227</v>
      </c>
      <c r="D229" s="12">
        <v>1350</v>
      </c>
      <c r="E229" s="12">
        <v>1350</v>
      </c>
      <c r="F229" s="12">
        <v>1400</v>
      </c>
      <c r="G229" s="95"/>
      <c r="H229" s="90"/>
    </row>
    <row r="230" spans="1:10">
      <c r="A230" s="91"/>
      <c r="B230" s="120" t="s">
        <v>228</v>
      </c>
      <c r="C230" s="9" t="s">
        <v>227</v>
      </c>
      <c r="D230" s="12">
        <v>1170</v>
      </c>
      <c r="E230" s="12">
        <v>1170</v>
      </c>
      <c r="F230" s="12">
        <v>1220</v>
      </c>
      <c r="G230" s="95"/>
      <c r="H230" s="90">
        <f>(E222-D222)/D222*100</f>
        <v>0</v>
      </c>
    </row>
    <row r="231" spans="1:10" ht="18">
      <c r="A231" s="91"/>
      <c r="B231" s="80" t="s">
        <v>229</v>
      </c>
      <c r="C231" s="9" t="s">
        <v>227</v>
      </c>
      <c r="D231" s="12">
        <v>805</v>
      </c>
      <c r="E231" s="12">
        <v>805</v>
      </c>
      <c r="F231" s="12">
        <v>830</v>
      </c>
      <c r="G231" s="95"/>
      <c r="H231" s="90">
        <f>(E223-D223)/D223*100</f>
        <v>0</v>
      </c>
    </row>
    <row r="232" spans="1:10" ht="48.75">
      <c r="A232" s="91">
        <v>8</v>
      </c>
      <c r="B232" s="119" t="s">
        <v>3873</v>
      </c>
      <c r="C232" s="93"/>
      <c r="D232" s="30"/>
      <c r="E232" s="12"/>
      <c r="F232" s="12"/>
      <c r="G232" s="95"/>
      <c r="H232" s="90"/>
    </row>
    <row r="233" spans="1:10">
      <c r="A233" s="121"/>
      <c r="B233" s="120" t="s">
        <v>230</v>
      </c>
      <c r="C233" s="9" t="s">
        <v>227</v>
      </c>
      <c r="D233" s="12">
        <v>1630</v>
      </c>
      <c r="E233" s="12">
        <v>1630</v>
      </c>
      <c r="F233" s="12">
        <v>1630</v>
      </c>
      <c r="G233" s="95"/>
      <c r="H233" s="90">
        <f>(E225-D225)/D225*100</f>
        <v>0</v>
      </c>
    </row>
    <row r="234" spans="1:10" ht="18" customHeight="1">
      <c r="A234" s="121"/>
      <c r="B234" s="120" t="s">
        <v>231</v>
      </c>
      <c r="C234" s="9" t="s">
        <v>227</v>
      </c>
      <c r="D234" s="12">
        <v>1615</v>
      </c>
      <c r="E234" s="12">
        <v>1615</v>
      </c>
      <c r="F234" s="12">
        <v>1615</v>
      </c>
      <c r="G234" s="95"/>
      <c r="H234" s="90"/>
    </row>
    <row r="235" spans="1:10" ht="18.600000000000001" customHeight="1">
      <c r="A235" s="91">
        <v>9</v>
      </c>
      <c r="B235" s="119" t="s">
        <v>232</v>
      </c>
      <c r="C235" s="93"/>
      <c r="D235" s="30"/>
      <c r="E235" s="12"/>
      <c r="F235" s="12"/>
      <c r="G235" s="95"/>
      <c r="H235" s="90">
        <f>(E227-D227)/D227*100</f>
        <v>0</v>
      </c>
    </row>
    <row r="236" spans="1:10" ht="36">
      <c r="A236" s="91"/>
      <c r="B236" s="80" t="s">
        <v>233</v>
      </c>
      <c r="C236" s="93" t="s">
        <v>234</v>
      </c>
      <c r="D236" s="12">
        <v>70</v>
      </c>
      <c r="E236" s="12">
        <v>70</v>
      </c>
      <c r="F236" s="12">
        <v>70</v>
      </c>
      <c r="G236" s="95"/>
      <c r="H236" s="90"/>
      <c r="J236" s="115">
        <f t="shared" ref="J236:J239" si="9">1.1*E212</f>
        <v>1705.0000000000002</v>
      </c>
    </row>
    <row r="237" spans="1:10" ht="17.25" customHeight="1">
      <c r="A237" s="91">
        <v>10</v>
      </c>
      <c r="B237" s="119" t="s">
        <v>235</v>
      </c>
      <c r="C237" s="122"/>
      <c r="D237" s="34"/>
      <c r="E237" s="34"/>
      <c r="F237" s="12"/>
      <c r="G237" s="123"/>
      <c r="H237" s="90">
        <f>(E229-D229)/D229*100</f>
        <v>0</v>
      </c>
      <c r="J237" s="115">
        <f t="shared" si="9"/>
        <v>1485.0000000000002</v>
      </c>
    </row>
    <row r="238" spans="1:10" ht="18">
      <c r="A238" s="165"/>
      <c r="B238" s="124" t="s">
        <v>236</v>
      </c>
      <c r="C238" s="113" t="s">
        <v>237</v>
      </c>
      <c r="D238" s="30">
        <v>81</v>
      </c>
      <c r="E238" s="30">
        <v>82</v>
      </c>
      <c r="F238" s="635">
        <v>99.1</v>
      </c>
      <c r="G238" s="94"/>
      <c r="H238" s="90">
        <f>(E230-D230)/D230*100</f>
        <v>0</v>
      </c>
      <c r="J238" s="115">
        <f t="shared" si="9"/>
        <v>0</v>
      </c>
    </row>
    <row r="239" spans="1:10" ht="18">
      <c r="A239" s="165"/>
      <c r="B239" s="124" t="s">
        <v>238</v>
      </c>
      <c r="C239" s="93" t="s">
        <v>67</v>
      </c>
      <c r="D239" s="30">
        <v>80</v>
      </c>
      <c r="E239" s="30">
        <v>81</v>
      </c>
      <c r="F239" s="12">
        <v>98</v>
      </c>
      <c r="G239" s="94"/>
      <c r="H239" s="90">
        <f>(E231-D231)/D231*100</f>
        <v>0</v>
      </c>
      <c r="J239" s="115">
        <f t="shared" si="9"/>
        <v>92.4</v>
      </c>
    </row>
    <row r="240" spans="1:10" ht="31.5">
      <c r="A240" s="165"/>
      <c r="B240" s="124" t="s">
        <v>4042</v>
      </c>
      <c r="C240" s="93" t="s">
        <v>67</v>
      </c>
      <c r="D240" s="30"/>
      <c r="E240" s="30"/>
      <c r="F240" s="635">
        <v>99.1</v>
      </c>
      <c r="G240" s="94"/>
      <c r="H240" s="90"/>
    </row>
    <row r="241" spans="1:10" ht="31.5">
      <c r="A241" s="165"/>
      <c r="B241" s="124" t="s">
        <v>4043</v>
      </c>
      <c r="C241" s="93" t="s">
        <v>67</v>
      </c>
      <c r="D241" s="30"/>
      <c r="E241" s="30"/>
      <c r="F241" s="635">
        <v>100.7</v>
      </c>
      <c r="G241" s="94"/>
      <c r="H241" s="90"/>
    </row>
    <row r="242" spans="1:10" ht="18">
      <c r="A242" s="165"/>
      <c r="B242" s="124" t="s">
        <v>4044</v>
      </c>
      <c r="C242" s="113"/>
      <c r="D242" s="30"/>
      <c r="E242" s="30"/>
      <c r="F242" s="30"/>
      <c r="G242" s="94"/>
      <c r="H242" s="90"/>
      <c r="J242" s="115">
        <f t="shared" ref="J242:J251" si="10">1.1*E216</f>
        <v>115.50000000000001</v>
      </c>
    </row>
    <row r="243" spans="1:10" ht="18">
      <c r="A243" s="165"/>
      <c r="B243" s="80" t="s">
        <v>239</v>
      </c>
      <c r="C243" s="93" t="s">
        <v>67</v>
      </c>
      <c r="D243" s="30">
        <v>68</v>
      </c>
      <c r="E243" s="30">
        <v>68</v>
      </c>
      <c r="F243" s="30">
        <v>87</v>
      </c>
      <c r="G243" s="94"/>
      <c r="H243" s="90">
        <f>(E233-D233)/D233*100</f>
        <v>0</v>
      </c>
      <c r="J243" s="115">
        <f t="shared" si="10"/>
        <v>132</v>
      </c>
    </row>
    <row r="244" spans="1:10" ht="18">
      <c r="A244" s="165"/>
      <c r="B244" s="80" t="s">
        <v>240</v>
      </c>
      <c r="C244" s="93" t="s">
        <v>67</v>
      </c>
      <c r="D244" s="30">
        <v>72</v>
      </c>
      <c r="E244" s="30">
        <v>72</v>
      </c>
      <c r="F244" s="634">
        <v>92.3</v>
      </c>
      <c r="G244" s="94"/>
      <c r="H244" s="90">
        <f>(E234-D234)/D234*100</f>
        <v>0</v>
      </c>
      <c r="J244" s="115">
        <f t="shared" si="10"/>
        <v>143</v>
      </c>
    </row>
    <row r="245" spans="1:10" ht="18">
      <c r="A245" s="165"/>
      <c r="B245" s="80" t="s">
        <v>241</v>
      </c>
      <c r="C245" s="93" t="s">
        <v>67</v>
      </c>
      <c r="D245" s="30">
        <v>76</v>
      </c>
      <c r="E245" s="30">
        <v>76</v>
      </c>
      <c r="F245" s="634">
        <v>97.7</v>
      </c>
      <c r="G245" s="94"/>
      <c r="H245" s="90"/>
      <c r="J245" s="115">
        <f t="shared" si="10"/>
        <v>176</v>
      </c>
    </row>
    <row r="246" spans="1:10" ht="18">
      <c r="A246" s="165"/>
      <c r="B246" s="125" t="s">
        <v>242</v>
      </c>
      <c r="C246" s="93" t="s">
        <v>67</v>
      </c>
      <c r="D246" s="30">
        <v>69</v>
      </c>
      <c r="E246" s="30">
        <v>69</v>
      </c>
      <c r="F246" s="634">
        <v>87.9</v>
      </c>
      <c r="G246" s="94"/>
      <c r="H246" s="90">
        <f>(E236-D236)/D236*100</f>
        <v>0</v>
      </c>
      <c r="J246" s="115">
        <f t="shared" si="10"/>
        <v>0</v>
      </c>
    </row>
    <row r="247" spans="1:10" ht="18">
      <c r="A247" s="165"/>
      <c r="B247" s="125" t="s">
        <v>243</v>
      </c>
      <c r="C247" s="93" t="s">
        <v>67</v>
      </c>
      <c r="D247" s="30">
        <v>74</v>
      </c>
      <c r="E247" s="30">
        <v>74</v>
      </c>
      <c r="F247" s="634">
        <v>92</v>
      </c>
      <c r="G247" s="94"/>
      <c r="H247" s="90"/>
      <c r="J247" s="115">
        <f t="shared" si="10"/>
        <v>0</v>
      </c>
    </row>
    <row r="248" spans="1:10" ht="18">
      <c r="A248" s="165"/>
      <c r="B248" s="125" t="s">
        <v>244</v>
      </c>
      <c r="C248" s="93" t="s">
        <v>67</v>
      </c>
      <c r="D248" s="30">
        <v>70</v>
      </c>
      <c r="E248" s="30">
        <v>70</v>
      </c>
      <c r="F248" s="634">
        <v>89.2</v>
      </c>
      <c r="G248" s="94"/>
      <c r="H248" s="90" t="e">
        <f>(D238-#REF!)/#REF!*100</f>
        <v>#REF!</v>
      </c>
      <c r="J248" s="115">
        <f t="shared" si="10"/>
        <v>2057</v>
      </c>
    </row>
    <row r="249" spans="1:10" ht="18.75">
      <c r="A249" s="165"/>
      <c r="B249" s="125" t="s">
        <v>245</v>
      </c>
      <c r="C249" s="93" t="s">
        <v>67</v>
      </c>
      <c r="D249" s="30">
        <v>74</v>
      </c>
      <c r="E249" s="30">
        <v>74</v>
      </c>
      <c r="F249" s="634">
        <v>92.5</v>
      </c>
      <c r="G249" s="94"/>
      <c r="H249" s="90" t="e">
        <f>(D239-#REF!)/#REF!*100</f>
        <v>#REF!</v>
      </c>
      <c r="J249" s="115">
        <f t="shared" si="10"/>
        <v>2057</v>
      </c>
    </row>
    <row r="250" spans="1:10" ht="18">
      <c r="A250" s="165"/>
      <c r="B250" s="124" t="s">
        <v>4048</v>
      </c>
      <c r="C250" s="93" t="s">
        <v>67</v>
      </c>
      <c r="D250" s="30">
        <v>0</v>
      </c>
      <c r="E250" s="30">
        <v>0</v>
      </c>
      <c r="F250" s="634">
        <v>137.9</v>
      </c>
      <c r="G250" s="94"/>
      <c r="H250" s="90"/>
      <c r="J250" s="115">
        <f t="shared" si="10"/>
        <v>968.00000000000011</v>
      </c>
    </row>
    <row r="251" spans="1:10" ht="15" customHeight="1">
      <c r="A251" s="165"/>
      <c r="B251" s="124" t="s">
        <v>4049</v>
      </c>
      <c r="C251" s="93" t="s">
        <v>67</v>
      </c>
      <c r="D251" s="30">
        <v>0</v>
      </c>
      <c r="E251" s="30">
        <v>0</v>
      </c>
      <c r="F251" s="634">
        <v>129.30000000000001</v>
      </c>
      <c r="G251" s="94"/>
      <c r="H251" s="90" t="e">
        <f>(D243-#REF!)/#REF!*100</f>
        <v>#REF!</v>
      </c>
      <c r="J251" s="115">
        <f t="shared" si="10"/>
        <v>2057</v>
      </c>
    </row>
    <row r="252" spans="1:10" ht="18">
      <c r="A252" s="165"/>
      <c r="B252" s="124" t="s">
        <v>4050</v>
      </c>
      <c r="C252" s="93"/>
      <c r="D252" s="30">
        <v>0</v>
      </c>
      <c r="E252" s="30">
        <v>0</v>
      </c>
      <c r="F252" s="634">
        <v>126.4</v>
      </c>
      <c r="G252" s="94"/>
      <c r="H252" s="90"/>
    </row>
    <row r="253" spans="1:10" ht="30.75" customHeight="1">
      <c r="A253" s="165"/>
      <c r="B253" s="587" t="s">
        <v>4045</v>
      </c>
      <c r="C253" s="113" t="s">
        <v>199</v>
      </c>
      <c r="D253" s="30">
        <v>328</v>
      </c>
      <c r="E253" s="30">
        <v>330</v>
      </c>
      <c r="F253" s="30">
        <v>380</v>
      </c>
      <c r="G253" s="94"/>
      <c r="H253" s="90" t="e">
        <f>(D244-#REF!)/#REF!*100</f>
        <v>#REF!</v>
      </c>
      <c r="J253" s="115">
        <f t="shared" ref="J253:J263" si="11">1.1*E226</f>
        <v>0</v>
      </c>
    </row>
    <row r="254" spans="1:10" ht="32.25" customHeight="1">
      <c r="A254" s="165"/>
      <c r="B254" s="588" t="s">
        <v>4046</v>
      </c>
      <c r="C254" s="113" t="s">
        <v>67</v>
      </c>
      <c r="D254" s="30">
        <v>30</v>
      </c>
      <c r="E254" s="30">
        <v>30</v>
      </c>
      <c r="F254" s="30">
        <v>30</v>
      </c>
      <c r="G254" s="95"/>
      <c r="H254" s="90" t="e">
        <f>(D245-#REF!)/#REF!*100</f>
        <v>#REF!</v>
      </c>
      <c r="J254" s="115">
        <f t="shared" si="11"/>
        <v>2057</v>
      </c>
    </row>
    <row r="255" spans="1:10" ht="32.25" customHeight="1">
      <c r="A255" s="165"/>
      <c r="B255" s="589" t="s">
        <v>4047</v>
      </c>
      <c r="C255" s="81"/>
      <c r="D255" s="30"/>
      <c r="E255" s="30"/>
      <c r="F255" s="30"/>
      <c r="G255" s="95"/>
      <c r="H255" s="90" t="e">
        <f>(D246-#REF!)/#REF!*100</f>
        <v>#REF!</v>
      </c>
      <c r="J255" s="115">
        <f t="shared" si="11"/>
        <v>0</v>
      </c>
    </row>
    <row r="256" spans="1:10" ht="18">
      <c r="A256" s="165"/>
      <c r="B256" s="126" t="s">
        <v>246</v>
      </c>
      <c r="C256" s="93" t="s">
        <v>247</v>
      </c>
      <c r="D256" s="30">
        <v>170</v>
      </c>
      <c r="E256" s="30">
        <v>170</v>
      </c>
      <c r="F256" s="30">
        <v>170</v>
      </c>
      <c r="G256" s="95"/>
      <c r="H256" s="90" t="e">
        <f>(D247-#REF!)/#REF!*100</f>
        <v>#REF!</v>
      </c>
      <c r="J256" s="115">
        <f t="shared" si="11"/>
        <v>1485.0000000000002</v>
      </c>
    </row>
    <row r="257" spans="1:10" ht="18">
      <c r="A257" s="165"/>
      <c r="B257" s="124" t="s">
        <v>248</v>
      </c>
      <c r="C257" s="93" t="s">
        <v>249</v>
      </c>
      <c r="D257" s="30">
        <v>188</v>
      </c>
      <c r="E257" s="30">
        <v>188</v>
      </c>
      <c r="F257" s="30">
        <v>188</v>
      </c>
      <c r="G257" s="95"/>
      <c r="H257" s="90" t="e">
        <f>(D248-#REF!)/#REF!*100</f>
        <v>#REF!</v>
      </c>
      <c r="J257" s="115">
        <f t="shared" si="11"/>
        <v>1287</v>
      </c>
    </row>
    <row r="258" spans="1:10" ht="18">
      <c r="A258" s="165"/>
      <c r="B258" s="124" t="s">
        <v>250</v>
      </c>
      <c r="C258" s="93" t="s">
        <v>249</v>
      </c>
      <c r="D258" s="30">
        <v>154</v>
      </c>
      <c r="E258" s="30">
        <v>154</v>
      </c>
      <c r="F258" s="30">
        <v>154</v>
      </c>
      <c r="G258" s="95"/>
      <c r="H258" s="90" t="e">
        <f>(D249-#REF!)/#REF!*100</f>
        <v>#REF!</v>
      </c>
      <c r="J258" s="115">
        <f t="shared" si="11"/>
        <v>885.50000000000011</v>
      </c>
    </row>
    <row r="259" spans="1:10" ht="15.75" customHeight="1">
      <c r="A259" s="91">
        <v>11</v>
      </c>
      <c r="B259" s="672" t="s">
        <v>251</v>
      </c>
      <c r="C259" s="673"/>
      <c r="D259" s="674"/>
      <c r="E259" s="30"/>
      <c r="F259" s="30"/>
      <c r="G259" s="95"/>
      <c r="H259" s="90"/>
      <c r="J259" s="115">
        <f t="shared" si="11"/>
        <v>0</v>
      </c>
    </row>
    <row r="260" spans="1:10" ht="48">
      <c r="A260" s="520">
        <v>11.1</v>
      </c>
      <c r="B260" s="127" t="s">
        <v>252</v>
      </c>
      <c r="C260" s="128" t="s">
        <v>253</v>
      </c>
      <c r="D260" s="129">
        <v>841</v>
      </c>
      <c r="E260" s="30">
        <v>841</v>
      </c>
      <c r="F260" s="30">
        <v>800</v>
      </c>
      <c r="G260" s="130"/>
      <c r="H260" s="90"/>
      <c r="J260" s="115">
        <f t="shared" si="11"/>
        <v>1793.0000000000002</v>
      </c>
    </row>
    <row r="261" spans="1:10" ht="31.5">
      <c r="A261" s="520">
        <v>11.2</v>
      </c>
      <c r="B261" s="127" t="s">
        <v>254</v>
      </c>
      <c r="C261" s="131" t="s">
        <v>74</v>
      </c>
      <c r="D261" s="129" t="s">
        <v>255</v>
      </c>
      <c r="E261" s="132" t="s">
        <v>255</v>
      </c>
      <c r="F261" s="129" t="s">
        <v>255</v>
      </c>
      <c r="G261" s="130"/>
      <c r="H261" s="90" t="e">
        <f>(D253-#REF!)/#REF!*100</f>
        <v>#REF!</v>
      </c>
      <c r="J261" s="115">
        <f t="shared" si="11"/>
        <v>1776.5000000000002</v>
      </c>
    </row>
    <row r="262" spans="1:10" ht="18">
      <c r="A262" s="520">
        <v>11.3</v>
      </c>
      <c r="B262" s="127" t="s">
        <v>256</v>
      </c>
      <c r="C262" s="128" t="s">
        <v>249</v>
      </c>
      <c r="D262" s="129" t="s">
        <v>255</v>
      </c>
      <c r="E262" s="132" t="s">
        <v>255</v>
      </c>
      <c r="F262" s="129" t="s">
        <v>255</v>
      </c>
      <c r="G262" s="130"/>
      <c r="H262" s="90" t="e">
        <f>(D254-#REF!)/#REF!*100</f>
        <v>#REF!</v>
      </c>
      <c r="J262" s="115">
        <f t="shared" si="11"/>
        <v>0</v>
      </c>
    </row>
    <row r="263" spans="1:10" ht="18">
      <c r="A263" s="520">
        <v>11.3</v>
      </c>
      <c r="B263" s="127" t="s">
        <v>257</v>
      </c>
      <c r="C263" s="128" t="s">
        <v>249</v>
      </c>
      <c r="D263" s="129" t="s">
        <v>255</v>
      </c>
      <c r="E263" s="132" t="s">
        <v>255</v>
      </c>
      <c r="F263" s="129" t="s">
        <v>255</v>
      </c>
      <c r="G263" s="130"/>
      <c r="H263" s="90"/>
      <c r="J263" s="115">
        <f t="shared" si="11"/>
        <v>77</v>
      </c>
    </row>
    <row r="264" spans="1:10" ht="31.5">
      <c r="A264" s="520">
        <v>11.3</v>
      </c>
      <c r="B264" s="127" t="s">
        <v>258</v>
      </c>
      <c r="C264" s="128" t="s">
        <v>249</v>
      </c>
      <c r="D264" s="30">
        <v>750</v>
      </c>
      <c r="E264" s="30">
        <v>740</v>
      </c>
      <c r="F264" s="30">
        <v>700</v>
      </c>
      <c r="G264" s="130"/>
      <c r="H264" s="90" t="e">
        <f>(D256-#REF!)/#REF!*100</f>
        <v>#REF!</v>
      </c>
    </row>
    <row r="265" spans="1:10" ht="18.75">
      <c r="A265" s="520">
        <v>11.4</v>
      </c>
      <c r="B265" s="133" t="s">
        <v>259</v>
      </c>
      <c r="C265" s="128" t="s">
        <v>249</v>
      </c>
      <c r="D265" s="30">
        <v>1230</v>
      </c>
      <c r="E265" s="30">
        <v>1230</v>
      </c>
      <c r="F265" s="30">
        <v>1230</v>
      </c>
      <c r="G265" s="100"/>
      <c r="H265" s="90" t="e">
        <f>(D257-#REF!)/#REF!*100</f>
        <v>#REF!</v>
      </c>
      <c r="J265" s="115">
        <f>1.1*E238</f>
        <v>90.2</v>
      </c>
    </row>
    <row r="266" spans="1:10" ht="18">
      <c r="A266" s="521">
        <v>11.5</v>
      </c>
      <c r="B266" s="80" t="s">
        <v>260</v>
      </c>
      <c r="C266" s="93" t="s">
        <v>249</v>
      </c>
      <c r="D266" s="30">
        <v>10</v>
      </c>
      <c r="E266" s="30">
        <v>12</v>
      </c>
      <c r="F266" s="30">
        <v>12</v>
      </c>
      <c r="G266" s="95"/>
      <c r="H266" s="90" t="e">
        <f>(D258-#REF!)/#REF!*100</f>
        <v>#REF!</v>
      </c>
      <c r="J266" s="115">
        <f>1.1*E239</f>
        <v>89.100000000000009</v>
      </c>
    </row>
    <row r="267" spans="1:10" ht="49.5">
      <c r="A267" s="91">
        <v>12</v>
      </c>
      <c r="B267" s="148" t="s">
        <v>3874</v>
      </c>
      <c r="C267" s="103"/>
      <c r="D267" s="30"/>
      <c r="E267" s="30"/>
      <c r="F267" s="30"/>
      <c r="G267" s="95"/>
      <c r="H267" s="90"/>
      <c r="J267" s="115">
        <f>1.1*E242</f>
        <v>0</v>
      </c>
    </row>
    <row r="268" spans="1:10" ht="18">
      <c r="A268" s="43">
        <v>12.1</v>
      </c>
      <c r="B268" s="238" t="s">
        <v>261</v>
      </c>
      <c r="C268" s="103"/>
      <c r="D268" s="30"/>
      <c r="E268" s="30"/>
      <c r="F268" s="30"/>
      <c r="G268" s="135"/>
      <c r="H268" s="136" t="e">
        <f>(D260-#REF!)/#REF!*100</f>
        <v>#REF!</v>
      </c>
      <c r="J268" s="115">
        <f t="shared" ref="J268:J276" si="12">1.05*E243</f>
        <v>71.400000000000006</v>
      </c>
    </row>
    <row r="269" spans="1:10" ht="18">
      <c r="A269" s="165"/>
      <c r="B269" s="137" t="s">
        <v>262</v>
      </c>
      <c r="C269" s="113" t="s">
        <v>263</v>
      </c>
      <c r="D269" s="30">
        <v>13800</v>
      </c>
      <c r="E269" s="30">
        <v>13800</v>
      </c>
      <c r="F269" s="30">
        <v>13800</v>
      </c>
      <c r="G269" s="95"/>
      <c r="H269" s="136" t="e">
        <f>(D261-#REF!)/#REF!*100</f>
        <v>#VALUE!</v>
      </c>
      <c r="J269" s="115">
        <f t="shared" si="12"/>
        <v>75.600000000000009</v>
      </c>
    </row>
    <row r="270" spans="1:10" ht="18">
      <c r="A270" s="165"/>
      <c r="B270" s="138" t="s">
        <v>264</v>
      </c>
      <c r="C270" s="113" t="s">
        <v>67</v>
      </c>
      <c r="D270" s="30">
        <v>14400</v>
      </c>
      <c r="E270" s="30">
        <v>14400</v>
      </c>
      <c r="F270" s="30">
        <v>14400</v>
      </c>
      <c r="G270" s="95"/>
      <c r="H270" s="136" t="e">
        <f>(D262-#REF!)/#REF!*100</f>
        <v>#VALUE!</v>
      </c>
      <c r="J270" s="115">
        <f t="shared" si="12"/>
        <v>79.8</v>
      </c>
    </row>
    <row r="271" spans="1:10" ht="18">
      <c r="A271" s="165"/>
      <c r="B271" s="137" t="s">
        <v>265</v>
      </c>
      <c r="C271" s="113" t="s">
        <v>67</v>
      </c>
      <c r="D271" s="30">
        <v>15000</v>
      </c>
      <c r="E271" s="30">
        <v>15000</v>
      </c>
      <c r="F271" s="30">
        <v>15000</v>
      </c>
      <c r="G271" s="95"/>
      <c r="H271" s="136"/>
      <c r="J271" s="115">
        <f t="shared" si="12"/>
        <v>72.45</v>
      </c>
    </row>
    <row r="272" spans="1:10" ht="18">
      <c r="A272" s="165"/>
      <c r="B272" s="137" t="s">
        <v>266</v>
      </c>
      <c r="C272" s="113" t="s">
        <v>67</v>
      </c>
      <c r="D272" s="30">
        <v>16000</v>
      </c>
      <c r="E272" s="30">
        <v>16000</v>
      </c>
      <c r="F272" s="30">
        <v>16000</v>
      </c>
      <c r="G272" s="95"/>
      <c r="H272" s="136"/>
      <c r="J272" s="115">
        <f t="shared" si="12"/>
        <v>77.7</v>
      </c>
    </row>
    <row r="273" spans="1:10" ht="18">
      <c r="A273" s="91">
        <v>13</v>
      </c>
      <c r="B273" s="108" t="s">
        <v>267</v>
      </c>
      <c r="C273" s="103"/>
      <c r="D273" s="30"/>
      <c r="E273" s="30"/>
      <c r="F273" s="30"/>
      <c r="G273" s="95"/>
      <c r="H273" s="136" t="e">
        <f>(D265-#REF!)/#REF!*100</f>
        <v>#REF!</v>
      </c>
      <c r="J273" s="115">
        <f t="shared" si="12"/>
        <v>73.5</v>
      </c>
    </row>
    <row r="274" spans="1:10">
      <c r="A274" s="165"/>
      <c r="B274" s="139" t="s">
        <v>268</v>
      </c>
      <c r="C274" s="103"/>
      <c r="D274" s="30"/>
      <c r="E274" s="30"/>
      <c r="F274" s="30"/>
      <c r="G274" s="95"/>
      <c r="H274" s="90" t="e">
        <f>(D266-#REF!)/#REF!*100</f>
        <v>#REF!</v>
      </c>
      <c r="J274" s="115">
        <f t="shared" si="12"/>
        <v>77.7</v>
      </c>
    </row>
    <row r="275" spans="1:10" ht="18">
      <c r="A275" s="165"/>
      <c r="B275" s="124" t="s">
        <v>269</v>
      </c>
      <c r="C275" s="93" t="s">
        <v>237</v>
      </c>
      <c r="D275" s="103">
        <v>94</v>
      </c>
      <c r="E275" s="103">
        <v>94</v>
      </c>
      <c r="F275" s="132">
        <f>E275*1.05</f>
        <v>98.7</v>
      </c>
      <c r="G275" s="584"/>
      <c r="H275" s="90"/>
      <c r="J275" s="115">
        <f t="shared" si="12"/>
        <v>0</v>
      </c>
    </row>
    <row r="276" spans="1:10">
      <c r="A276" s="165"/>
      <c r="B276" s="124" t="s">
        <v>270</v>
      </c>
      <c r="C276" s="113" t="s">
        <v>67</v>
      </c>
      <c r="D276" s="103">
        <v>91.5</v>
      </c>
      <c r="E276" s="103">
        <v>91.5</v>
      </c>
      <c r="F276" s="636">
        <f t="shared" ref="F276:F283" si="13">E276*1.05</f>
        <v>96.075000000000003</v>
      </c>
      <c r="G276" s="584"/>
      <c r="H276" s="90"/>
      <c r="J276" s="115">
        <f t="shared" si="12"/>
        <v>0</v>
      </c>
    </row>
    <row r="277" spans="1:10">
      <c r="A277" s="165"/>
      <c r="B277" s="124" t="s">
        <v>271</v>
      </c>
      <c r="C277" s="113" t="s">
        <v>67</v>
      </c>
      <c r="D277" s="103">
        <v>92.5</v>
      </c>
      <c r="E277" s="103">
        <v>92.5</v>
      </c>
      <c r="F277" s="636">
        <f t="shared" si="13"/>
        <v>97.125</v>
      </c>
      <c r="G277" s="584"/>
      <c r="H277" s="90" t="e">
        <f>(D269-#REF!)/#REF!*100</f>
        <v>#REF!</v>
      </c>
      <c r="J277" s="115">
        <f t="shared" ref="J277:J280" si="14">1.05*E253</f>
        <v>346.5</v>
      </c>
    </row>
    <row r="278" spans="1:10">
      <c r="A278" s="165"/>
      <c r="B278" s="139" t="s">
        <v>272</v>
      </c>
      <c r="C278" s="103"/>
      <c r="D278" s="30"/>
      <c r="E278" s="103"/>
      <c r="F278" s="636"/>
      <c r="G278" s="584"/>
      <c r="H278" s="90" t="e">
        <f>(D270-#REF!)/#REF!*100</f>
        <v>#REF!</v>
      </c>
      <c r="J278" s="115">
        <f t="shared" si="14"/>
        <v>31.5</v>
      </c>
    </row>
    <row r="279" spans="1:10" ht="18">
      <c r="A279" s="165"/>
      <c r="B279" s="124" t="s">
        <v>273</v>
      </c>
      <c r="C279" s="93" t="s">
        <v>67</v>
      </c>
      <c r="D279" s="103">
        <v>88.94</v>
      </c>
      <c r="E279" s="103">
        <v>88.94</v>
      </c>
      <c r="F279" s="636">
        <f t="shared" si="13"/>
        <v>93.387</v>
      </c>
      <c r="G279" s="584"/>
      <c r="H279" s="90" t="e">
        <f>(D271-#REF!)/#REF!*100</f>
        <v>#REF!</v>
      </c>
      <c r="J279" s="115">
        <f t="shared" si="14"/>
        <v>0</v>
      </c>
    </row>
    <row r="280" spans="1:10" ht="18">
      <c r="A280" s="165"/>
      <c r="B280" s="124" t="s">
        <v>274</v>
      </c>
      <c r="C280" s="93" t="s">
        <v>67</v>
      </c>
      <c r="D280" s="103">
        <v>85.84</v>
      </c>
      <c r="E280" s="103">
        <v>85.84</v>
      </c>
      <c r="F280" s="636">
        <f t="shared" si="13"/>
        <v>90.132000000000005</v>
      </c>
      <c r="G280" s="584"/>
      <c r="H280" s="90" t="e">
        <f>(D272-#REF!)/#REF!*100</f>
        <v>#REF!</v>
      </c>
      <c r="J280" s="115">
        <f t="shared" si="14"/>
        <v>178.5</v>
      </c>
    </row>
    <row r="281" spans="1:10">
      <c r="A281" s="165"/>
      <c r="B281" s="124" t="s">
        <v>275</v>
      </c>
      <c r="C281" s="140" t="s">
        <v>67</v>
      </c>
      <c r="D281" s="103">
        <v>88.94</v>
      </c>
      <c r="E281" s="103">
        <v>88.94</v>
      </c>
      <c r="F281" s="636">
        <f t="shared" si="13"/>
        <v>93.387</v>
      </c>
      <c r="G281" s="584"/>
      <c r="H281" s="90"/>
    </row>
    <row r="282" spans="1:10" ht="18">
      <c r="A282" s="165"/>
      <c r="B282" s="139" t="s">
        <v>276</v>
      </c>
      <c r="C282" s="93"/>
      <c r="D282" s="103"/>
      <c r="E282" s="103"/>
      <c r="F282" s="636"/>
      <c r="G282" s="584"/>
      <c r="H282" s="90"/>
    </row>
    <row r="283" spans="1:10">
      <c r="A283" s="165"/>
      <c r="B283" s="124" t="s">
        <v>277</v>
      </c>
      <c r="C283" s="113" t="s">
        <v>67</v>
      </c>
      <c r="D283" s="103">
        <v>94.15</v>
      </c>
      <c r="E283" s="103">
        <v>94.15</v>
      </c>
      <c r="F283" s="636">
        <f t="shared" si="13"/>
        <v>98.857500000000016</v>
      </c>
      <c r="G283" s="584"/>
      <c r="H283" s="90" t="e">
        <f>(D275-#REF!)/#REF!*100</f>
        <v>#REF!</v>
      </c>
    </row>
    <row r="284" spans="1:10" s="141" customFormat="1" ht="18">
      <c r="A284" s="165"/>
      <c r="B284" s="139" t="s">
        <v>278</v>
      </c>
      <c r="C284" s="93" t="s">
        <v>67</v>
      </c>
      <c r="D284" s="103">
        <v>101.77</v>
      </c>
      <c r="E284" s="103">
        <v>101.77</v>
      </c>
      <c r="F284" s="636">
        <f>E284*1.1</f>
        <v>111.947</v>
      </c>
      <c r="G284" s="584"/>
      <c r="H284" s="90" t="e">
        <f>(D276-#REF!)/#REF!*100</f>
        <v>#REF!</v>
      </c>
    </row>
    <row r="285" spans="1:10" s="141" customFormat="1" ht="18">
      <c r="A285" s="91">
        <v>14</v>
      </c>
      <c r="B285" s="108" t="s">
        <v>279</v>
      </c>
      <c r="C285" s="103"/>
      <c r="D285" s="30"/>
      <c r="E285" s="30"/>
      <c r="F285" s="30"/>
      <c r="G285" s="78"/>
      <c r="H285" s="90" t="e">
        <f>(D277-#REF!)/#REF!*100</f>
        <v>#REF!</v>
      </c>
    </row>
    <row r="286" spans="1:10" s="141" customFormat="1" ht="20.100000000000001" hidden="1" customHeight="1">
      <c r="A286" s="43">
        <v>14.1</v>
      </c>
      <c r="B286" s="108" t="s">
        <v>280</v>
      </c>
      <c r="C286" s="103"/>
      <c r="D286" s="30"/>
      <c r="E286" s="30"/>
      <c r="F286" s="30"/>
      <c r="G286" s="78"/>
      <c r="H286" s="90"/>
    </row>
    <row r="287" spans="1:10" s="141" customFormat="1" ht="20.100000000000001" hidden="1" customHeight="1">
      <c r="A287" s="43"/>
      <c r="B287" s="98" t="s">
        <v>281</v>
      </c>
      <c r="C287" s="113" t="s">
        <v>282</v>
      </c>
      <c r="D287" s="30">
        <v>5975</v>
      </c>
      <c r="E287" s="12">
        <f>D287</f>
        <v>5975</v>
      </c>
      <c r="F287" s="12"/>
      <c r="G287" s="95"/>
      <c r="H287" s="90" t="e">
        <f>(D279-#REF!)/#REF!*100</f>
        <v>#REF!</v>
      </c>
    </row>
    <row r="288" spans="1:10" s="141" customFormat="1">
      <c r="A288" s="43"/>
      <c r="B288" s="146" t="s">
        <v>3908</v>
      </c>
      <c r="C288" s="590" t="s">
        <v>120</v>
      </c>
      <c r="D288" s="30">
        <v>6260</v>
      </c>
      <c r="E288" s="30">
        <v>6260</v>
      </c>
      <c r="F288" s="30">
        <v>6260</v>
      </c>
      <c r="G288" s="95"/>
      <c r="H288" s="90" t="e">
        <f>(D280-#REF!)/#REF!*100</f>
        <v>#REF!</v>
      </c>
    </row>
    <row r="289" spans="1:10" s="141" customFormat="1" ht="31.5">
      <c r="A289" s="43"/>
      <c r="B289" s="146" t="s">
        <v>3909</v>
      </c>
      <c r="C289" s="590" t="s">
        <v>120</v>
      </c>
      <c r="D289" s="30">
        <v>6550</v>
      </c>
      <c r="E289" s="30">
        <v>6550</v>
      </c>
      <c r="F289" s="30">
        <v>6550</v>
      </c>
      <c r="G289" s="95"/>
      <c r="H289" s="90" t="e">
        <f>(D281-#REF!)/#REF!*100</f>
        <v>#REF!</v>
      </c>
    </row>
    <row r="290" spans="1:10" s="142" customFormat="1">
      <c r="A290" s="43"/>
      <c r="B290" s="146" t="s">
        <v>3925</v>
      </c>
      <c r="C290" s="590" t="s">
        <v>120</v>
      </c>
      <c r="D290" s="30">
        <v>2500</v>
      </c>
      <c r="E290" s="30">
        <v>2500</v>
      </c>
      <c r="F290" s="30">
        <v>2500</v>
      </c>
      <c r="G290" s="95"/>
      <c r="H290" s="90"/>
    </row>
    <row r="291" spans="1:10">
      <c r="A291" s="43"/>
      <c r="B291" s="146" t="s">
        <v>283</v>
      </c>
      <c r="C291" s="590" t="s">
        <v>120</v>
      </c>
      <c r="D291" s="30">
        <v>2135</v>
      </c>
      <c r="E291" s="30">
        <v>2135</v>
      </c>
      <c r="F291" s="30">
        <v>2135</v>
      </c>
      <c r="G291" s="95"/>
      <c r="H291" s="90" t="e">
        <f>(D283-#REF!)/#REF!*100</f>
        <v>#REF!</v>
      </c>
    </row>
    <row r="292" spans="1:10">
      <c r="A292" s="43"/>
      <c r="B292" s="146" t="s">
        <v>284</v>
      </c>
      <c r="C292" s="590" t="s">
        <v>120</v>
      </c>
      <c r="D292" s="30">
        <v>1130</v>
      </c>
      <c r="E292" s="30">
        <v>1130</v>
      </c>
      <c r="F292" s="30">
        <v>1130</v>
      </c>
      <c r="G292" s="95"/>
      <c r="H292" s="90" t="e">
        <f>(D284-#REF!)/#REF!*100</f>
        <v>#REF!</v>
      </c>
    </row>
    <row r="293" spans="1:10">
      <c r="A293" s="43"/>
      <c r="B293" s="146" t="s">
        <v>285</v>
      </c>
      <c r="C293" s="590" t="s">
        <v>120</v>
      </c>
      <c r="D293" s="30">
        <v>2300</v>
      </c>
      <c r="E293" s="30">
        <v>2300</v>
      </c>
      <c r="F293" s="30">
        <v>2300</v>
      </c>
      <c r="G293" s="95"/>
      <c r="H293" s="90"/>
      <c r="J293" s="115">
        <f>1.05*E269</f>
        <v>14490</v>
      </c>
    </row>
    <row r="294" spans="1:10">
      <c r="A294" s="43"/>
      <c r="B294" s="509" t="s">
        <v>286</v>
      </c>
      <c r="C294" s="590" t="s">
        <v>120</v>
      </c>
      <c r="D294" s="30">
        <v>5270</v>
      </c>
      <c r="E294" s="30">
        <v>5270</v>
      </c>
      <c r="F294" s="30">
        <v>5270</v>
      </c>
      <c r="G294" s="95"/>
      <c r="H294" s="90"/>
      <c r="J294" s="115">
        <f>1.05*E270</f>
        <v>15120</v>
      </c>
    </row>
    <row r="295" spans="1:10" ht="32.25">
      <c r="A295" s="43"/>
      <c r="B295" s="143" t="s">
        <v>287</v>
      </c>
      <c r="C295" s="590" t="s">
        <v>120</v>
      </c>
      <c r="D295" s="30">
        <v>950</v>
      </c>
      <c r="E295" s="30">
        <v>950</v>
      </c>
      <c r="F295" s="30">
        <v>950</v>
      </c>
      <c r="G295" s="95"/>
      <c r="H295" s="90" t="e">
        <f>(D287-#REF!)/#REF!*100</f>
        <v>#REF!</v>
      </c>
      <c r="J295" s="115">
        <f>1.05*E271</f>
        <v>15750</v>
      </c>
    </row>
    <row r="296" spans="1:10" ht="18">
      <c r="A296" s="43"/>
      <c r="B296" s="80" t="s">
        <v>288</v>
      </c>
      <c r="C296" s="590" t="s">
        <v>120</v>
      </c>
      <c r="D296" s="30">
        <v>2000</v>
      </c>
      <c r="E296" s="30">
        <v>2000</v>
      </c>
      <c r="F296" s="30">
        <v>2000</v>
      </c>
      <c r="G296" s="95"/>
      <c r="H296" s="90" t="e">
        <f>(D288-#REF!)/#REF!*100</f>
        <v>#REF!</v>
      </c>
      <c r="J296" s="115">
        <f>1.05*E272</f>
        <v>16800</v>
      </c>
    </row>
    <row r="297" spans="1:10" ht="17.25" customHeight="1">
      <c r="A297" s="43"/>
      <c r="B297" s="80" t="s">
        <v>289</v>
      </c>
      <c r="C297" s="590" t="s">
        <v>237</v>
      </c>
      <c r="D297" s="30">
        <v>12</v>
      </c>
      <c r="E297" s="30">
        <v>12</v>
      </c>
      <c r="F297" s="30">
        <v>12</v>
      </c>
      <c r="G297" s="94"/>
      <c r="H297" s="90" t="e">
        <f>(D289-#REF!)/#REF!*100</f>
        <v>#REF!</v>
      </c>
    </row>
    <row r="298" spans="1:10" s="142" customFormat="1" ht="18">
      <c r="A298" s="43">
        <v>14.2</v>
      </c>
      <c r="B298" s="108" t="s">
        <v>290</v>
      </c>
      <c r="C298" s="92"/>
      <c r="D298" s="30"/>
      <c r="E298" s="12"/>
      <c r="F298" s="12"/>
      <c r="G298" s="144"/>
      <c r="H298" s="90" t="e">
        <f>(D290-#REF!)/#REF!*100</f>
        <v>#REF!</v>
      </c>
    </row>
    <row r="299" spans="1:10" s="142" customFormat="1" ht="49.5">
      <c r="A299" s="165"/>
      <c r="B299" s="145" t="s">
        <v>291</v>
      </c>
      <c r="C299" s="81" t="s">
        <v>197</v>
      </c>
      <c r="D299" s="30">
        <v>821</v>
      </c>
      <c r="E299" s="30">
        <v>821</v>
      </c>
      <c r="F299" s="30">
        <v>821</v>
      </c>
      <c r="G299" s="95"/>
      <c r="H299" s="90" t="e">
        <f>(D291-#REF!)/#REF!*100</f>
        <v>#REF!</v>
      </c>
    </row>
    <row r="300" spans="1:10" s="142" customFormat="1" ht="48.75">
      <c r="A300" s="165"/>
      <c r="B300" s="145" t="s">
        <v>292</v>
      </c>
      <c r="C300" s="113" t="s">
        <v>67</v>
      </c>
      <c r="D300" s="30">
        <v>895</v>
      </c>
      <c r="E300" s="30">
        <v>895</v>
      </c>
      <c r="F300" s="30">
        <v>895</v>
      </c>
      <c r="G300" s="95"/>
      <c r="H300" s="90" t="e">
        <f>(D292-#REF!)/#REF!*100</f>
        <v>#REF!</v>
      </c>
    </row>
    <row r="301" spans="1:10" s="142" customFormat="1" ht="33">
      <c r="A301" s="165"/>
      <c r="B301" s="145" t="s">
        <v>293</v>
      </c>
      <c r="C301" s="81" t="s">
        <v>294</v>
      </c>
      <c r="D301" s="30">
        <v>746</v>
      </c>
      <c r="E301" s="30">
        <v>746</v>
      </c>
      <c r="F301" s="30">
        <v>746</v>
      </c>
      <c r="G301" s="95"/>
      <c r="H301" s="90" t="e">
        <f>(D293-#REF!)/#REF!*100</f>
        <v>#REF!</v>
      </c>
    </row>
    <row r="302" spans="1:10" s="142" customFormat="1" ht="48.75">
      <c r="A302" s="165"/>
      <c r="B302" s="145" t="s">
        <v>295</v>
      </c>
      <c r="C302" s="81" t="s">
        <v>197</v>
      </c>
      <c r="D302" s="30">
        <v>3282</v>
      </c>
      <c r="E302" s="30">
        <v>3282</v>
      </c>
      <c r="F302" s="30">
        <v>3282</v>
      </c>
      <c r="G302" s="95"/>
      <c r="H302" s="90" t="e">
        <f>(D294-#REF!)/#REF!*100</f>
        <v>#REF!</v>
      </c>
    </row>
    <row r="303" spans="1:10" s="142" customFormat="1" ht="48.75">
      <c r="A303" s="165"/>
      <c r="B303" s="145" t="s">
        <v>296</v>
      </c>
      <c r="C303" s="81" t="s">
        <v>67</v>
      </c>
      <c r="D303" s="30">
        <v>10443</v>
      </c>
      <c r="E303" s="30">
        <v>10443</v>
      </c>
      <c r="F303" s="30">
        <v>10443</v>
      </c>
      <c r="G303" s="95"/>
      <c r="H303" s="90" t="e">
        <f>(D295-#REF!)/#REF!*100</f>
        <v>#REF!</v>
      </c>
    </row>
    <row r="304" spans="1:10" s="142" customFormat="1" ht="48.75">
      <c r="A304" s="165"/>
      <c r="B304" s="145" t="s">
        <v>297</v>
      </c>
      <c r="C304" s="81" t="s">
        <v>67</v>
      </c>
      <c r="D304" s="30">
        <v>11935</v>
      </c>
      <c r="E304" s="30">
        <v>11935</v>
      </c>
      <c r="F304" s="30">
        <v>11935</v>
      </c>
      <c r="G304" s="95"/>
      <c r="H304" s="90" t="e">
        <f>(D296-#REF!)/#REF!*100</f>
        <v>#REF!</v>
      </c>
    </row>
    <row r="305" spans="1:8" s="142" customFormat="1" ht="63.75">
      <c r="A305" s="165"/>
      <c r="B305" s="145" t="s">
        <v>298</v>
      </c>
      <c r="C305" s="81" t="s">
        <v>299</v>
      </c>
      <c r="D305" s="30">
        <v>2238</v>
      </c>
      <c r="E305" s="30">
        <v>2238</v>
      </c>
      <c r="F305" s="30">
        <v>2238</v>
      </c>
      <c r="G305" s="95"/>
      <c r="H305" s="90" t="e">
        <f>(D297-#REF!)/#REF!*100</f>
        <v>#REF!</v>
      </c>
    </row>
    <row r="306" spans="1:8" s="142" customFormat="1" ht="48">
      <c r="A306" s="165"/>
      <c r="B306" s="145" t="s">
        <v>300</v>
      </c>
      <c r="C306" s="81" t="s">
        <v>92</v>
      </c>
      <c r="D306" s="30">
        <v>5221</v>
      </c>
      <c r="E306" s="30">
        <v>5221</v>
      </c>
      <c r="F306" s="30">
        <v>5221</v>
      </c>
      <c r="G306" s="95"/>
      <c r="H306" s="90"/>
    </row>
    <row r="307" spans="1:8" s="142" customFormat="1" ht="32.25">
      <c r="A307" s="165"/>
      <c r="B307" s="145" t="s">
        <v>301</v>
      </c>
      <c r="C307" s="81" t="s">
        <v>299</v>
      </c>
      <c r="D307" s="30">
        <v>746</v>
      </c>
      <c r="E307" s="30">
        <v>746</v>
      </c>
      <c r="F307" s="30">
        <v>746</v>
      </c>
      <c r="G307" s="95"/>
      <c r="H307" s="90" t="e">
        <f>(D299-#REF!)/#REF!*100</f>
        <v>#REF!</v>
      </c>
    </row>
    <row r="308" spans="1:8" s="142" customFormat="1" ht="32.25">
      <c r="A308" s="165"/>
      <c r="B308" s="145" t="s">
        <v>302</v>
      </c>
      <c r="C308" s="113" t="s">
        <v>67</v>
      </c>
      <c r="D308" s="30">
        <v>1044</v>
      </c>
      <c r="E308" s="30">
        <v>1044</v>
      </c>
      <c r="F308" s="30">
        <v>1044</v>
      </c>
      <c r="G308" s="95"/>
      <c r="H308" s="90" t="e">
        <f>(D300-#REF!)/#REF!*100</f>
        <v>#REF!</v>
      </c>
    </row>
    <row r="309" spans="1:8" ht="32.25">
      <c r="A309" s="165"/>
      <c r="B309" s="145" t="s">
        <v>303</v>
      </c>
      <c r="C309" s="113" t="s">
        <v>67</v>
      </c>
      <c r="D309" s="30">
        <v>2238</v>
      </c>
      <c r="E309" s="30">
        <v>2238</v>
      </c>
      <c r="F309" s="30">
        <v>2238</v>
      </c>
      <c r="G309" s="95"/>
      <c r="H309" s="90" t="e">
        <f>(D301-#REF!)/#REF!*100</f>
        <v>#REF!</v>
      </c>
    </row>
    <row r="310" spans="1:8" ht="32.25">
      <c r="A310" s="165"/>
      <c r="B310" s="146" t="s">
        <v>304</v>
      </c>
      <c r="C310" s="113" t="s">
        <v>67</v>
      </c>
      <c r="D310" s="30">
        <v>1417</v>
      </c>
      <c r="E310" s="30">
        <v>1417</v>
      </c>
      <c r="F310" s="30">
        <v>1417</v>
      </c>
      <c r="G310" s="95"/>
      <c r="H310" s="90" t="e">
        <f>(D302-#REF!)/#REF!*100</f>
        <v>#REF!</v>
      </c>
    </row>
    <row r="311" spans="1:8" ht="32.25">
      <c r="A311" s="165"/>
      <c r="B311" s="145" t="s">
        <v>305</v>
      </c>
      <c r="C311" s="81" t="s">
        <v>294</v>
      </c>
      <c r="D311" s="30">
        <v>522</v>
      </c>
      <c r="E311" s="30">
        <v>522</v>
      </c>
      <c r="F311" s="30">
        <v>522</v>
      </c>
      <c r="G311" s="95"/>
      <c r="H311" s="90" t="e">
        <f>(D303-#REF!)/#REF!*100</f>
        <v>#REF!</v>
      </c>
    </row>
    <row r="312" spans="1:8" ht="48.75">
      <c r="A312" s="165"/>
      <c r="B312" s="145" t="s">
        <v>306</v>
      </c>
      <c r="C312" s="113" t="s">
        <v>67</v>
      </c>
      <c r="D312" s="30">
        <v>895</v>
      </c>
      <c r="E312" s="30">
        <v>895</v>
      </c>
      <c r="F312" s="30">
        <v>895</v>
      </c>
      <c r="G312" s="95"/>
      <c r="H312" s="90" t="e">
        <f>(D304-#REF!)/#REF!*100</f>
        <v>#REF!</v>
      </c>
    </row>
    <row r="313" spans="1:8" ht="32.25">
      <c r="A313" s="165"/>
      <c r="B313" s="145" t="s">
        <v>307</v>
      </c>
      <c r="C313" s="113" t="s">
        <v>67</v>
      </c>
      <c r="D313" s="30">
        <v>746</v>
      </c>
      <c r="E313" s="30">
        <v>746</v>
      </c>
      <c r="F313" s="30">
        <v>746</v>
      </c>
      <c r="G313" s="95"/>
      <c r="H313" s="90" t="e">
        <f>(D305-#REF!)/#REF!*100</f>
        <v>#REF!</v>
      </c>
    </row>
    <row r="314" spans="1:8" ht="18">
      <c r="A314" s="147">
        <v>15</v>
      </c>
      <c r="B314" s="148" t="s">
        <v>308</v>
      </c>
      <c r="C314" s="106"/>
      <c r="D314" s="30"/>
      <c r="E314" s="12"/>
      <c r="F314" s="12"/>
      <c r="G314" s="95"/>
      <c r="H314" s="90" t="e">
        <f>(D306-#REF!)/#REF!*100</f>
        <v>#REF!</v>
      </c>
    </row>
    <row r="315" spans="1:8" ht="18">
      <c r="A315" s="522"/>
      <c r="B315" s="105" t="s">
        <v>309</v>
      </c>
      <c r="C315" s="81" t="s">
        <v>299</v>
      </c>
      <c r="D315" s="30">
        <v>179</v>
      </c>
      <c r="E315" s="30">
        <v>179</v>
      </c>
      <c r="F315" s="30">
        <v>179</v>
      </c>
      <c r="G315" s="95"/>
      <c r="H315" s="90" t="e">
        <f>(D307-#REF!)/#REF!*100</f>
        <v>#REF!</v>
      </c>
    </row>
    <row r="316" spans="1:8" ht="30">
      <c r="A316" s="522"/>
      <c r="B316" s="105" t="s">
        <v>310</v>
      </c>
      <c r="C316" s="113" t="s">
        <v>67</v>
      </c>
      <c r="D316" s="30">
        <v>597</v>
      </c>
      <c r="E316" s="30">
        <v>597</v>
      </c>
      <c r="F316" s="30">
        <v>597</v>
      </c>
      <c r="G316" s="95"/>
      <c r="H316" s="90" t="e">
        <f>(D308-#REF!)/#REF!*100</f>
        <v>#REF!</v>
      </c>
    </row>
    <row r="317" spans="1:8" ht="18">
      <c r="A317" s="91">
        <v>16</v>
      </c>
      <c r="B317" s="119" t="s">
        <v>311</v>
      </c>
      <c r="C317" s="92"/>
      <c r="D317" s="30"/>
      <c r="E317" s="30"/>
      <c r="F317" s="12"/>
      <c r="G317" s="95"/>
      <c r="H317" s="90" t="e">
        <f>(D309-#REF!)/#REF!*100</f>
        <v>#REF!</v>
      </c>
    </row>
    <row r="318" spans="1:8" ht="18.75">
      <c r="A318" s="62">
        <v>16.100000000000001</v>
      </c>
      <c r="B318" s="150" t="s">
        <v>312</v>
      </c>
      <c r="C318" s="53"/>
      <c r="D318" s="30"/>
      <c r="E318" s="30"/>
      <c r="F318" s="12"/>
      <c r="G318" s="95"/>
      <c r="H318" s="90" t="e">
        <f>(D310-#REF!)/#REF!*100</f>
        <v>#REF!</v>
      </c>
    </row>
    <row r="319" spans="1:8" ht="18">
      <c r="A319" s="165"/>
      <c r="B319" s="98" t="s">
        <v>313</v>
      </c>
      <c r="C319" s="93" t="s">
        <v>212</v>
      </c>
      <c r="D319" s="30">
        <v>20</v>
      </c>
      <c r="E319" s="30">
        <v>20</v>
      </c>
      <c r="F319" s="30">
        <v>20</v>
      </c>
      <c r="G319" s="95"/>
      <c r="H319" s="90" t="e">
        <f>(D311-#REF!)/#REF!*100</f>
        <v>#REF!</v>
      </c>
    </row>
    <row r="320" spans="1:8" ht="18">
      <c r="A320" s="165"/>
      <c r="B320" s="98" t="s">
        <v>314</v>
      </c>
      <c r="C320" s="93" t="s">
        <v>199</v>
      </c>
      <c r="D320" s="30">
        <v>23</v>
      </c>
      <c r="E320" s="30">
        <v>23</v>
      </c>
      <c r="F320" s="30">
        <v>23</v>
      </c>
      <c r="G320" s="95"/>
      <c r="H320" s="90" t="e">
        <f>(D312-#REF!)/#REF!*100</f>
        <v>#REF!</v>
      </c>
    </row>
    <row r="321" spans="1:8" ht="18">
      <c r="A321" s="165"/>
      <c r="B321" s="98" t="s">
        <v>315</v>
      </c>
      <c r="C321" s="93" t="s">
        <v>199</v>
      </c>
      <c r="D321" s="30">
        <v>24</v>
      </c>
      <c r="E321" s="30">
        <v>24</v>
      </c>
      <c r="F321" s="30">
        <v>24</v>
      </c>
      <c r="G321" s="95"/>
      <c r="H321" s="90" t="e">
        <f>(D313-#REF!)/#REF!*100</f>
        <v>#REF!</v>
      </c>
    </row>
    <row r="322" spans="1:8" ht="18">
      <c r="A322" s="165"/>
      <c r="B322" s="98" t="s">
        <v>316</v>
      </c>
      <c r="C322" s="93" t="s">
        <v>199</v>
      </c>
      <c r="D322" s="30">
        <v>38</v>
      </c>
      <c r="E322" s="30">
        <v>38</v>
      </c>
      <c r="F322" s="30">
        <v>38</v>
      </c>
      <c r="G322" s="95"/>
      <c r="H322" s="90"/>
    </row>
    <row r="323" spans="1:8" ht="18">
      <c r="A323" s="165"/>
      <c r="B323" s="98" t="s">
        <v>317</v>
      </c>
      <c r="C323" s="93" t="s">
        <v>199</v>
      </c>
      <c r="D323" s="30">
        <v>42</v>
      </c>
      <c r="E323" s="30">
        <v>42</v>
      </c>
      <c r="F323" s="30">
        <v>42</v>
      </c>
      <c r="G323" s="95"/>
      <c r="H323" s="90" t="e">
        <f>(D315-#REF!)/#REF!*100</f>
        <v>#REF!</v>
      </c>
    </row>
    <row r="324" spans="1:8" ht="18">
      <c r="A324" s="165"/>
      <c r="B324" s="98" t="s">
        <v>318</v>
      </c>
      <c r="C324" s="93" t="s">
        <v>199</v>
      </c>
      <c r="D324" s="30">
        <v>64</v>
      </c>
      <c r="E324" s="30">
        <v>64</v>
      </c>
      <c r="F324" s="30">
        <v>64</v>
      </c>
      <c r="G324" s="95"/>
      <c r="H324" s="90" t="e">
        <f>(D316-#REF!)/#REF!*100</f>
        <v>#REF!</v>
      </c>
    </row>
    <row r="325" spans="1:8" ht="18.75">
      <c r="A325" s="165"/>
      <c r="B325" s="98" t="s">
        <v>319</v>
      </c>
      <c r="C325" s="93" t="s">
        <v>199</v>
      </c>
      <c r="D325" s="30">
        <v>93</v>
      </c>
      <c r="E325" s="30">
        <v>93</v>
      </c>
      <c r="F325" s="30">
        <v>93</v>
      </c>
      <c r="G325" s="95"/>
      <c r="H325" s="90"/>
    </row>
    <row r="326" spans="1:8" ht="18.75">
      <c r="A326" s="165"/>
      <c r="B326" s="98" t="s">
        <v>320</v>
      </c>
      <c r="C326" s="93" t="s">
        <v>199</v>
      </c>
      <c r="D326" s="30">
        <v>96</v>
      </c>
      <c r="E326" s="30">
        <v>96</v>
      </c>
      <c r="F326" s="30">
        <v>96</v>
      </c>
      <c r="G326" s="95"/>
      <c r="H326" s="90"/>
    </row>
    <row r="327" spans="1:8" ht="18.75">
      <c r="A327" s="523">
        <v>16.2</v>
      </c>
      <c r="B327" s="134" t="s">
        <v>321</v>
      </c>
      <c r="C327" s="53"/>
      <c r="D327" s="30"/>
      <c r="E327" s="30"/>
      <c r="F327" s="12"/>
      <c r="G327" s="95"/>
      <c r="H327" s="90" t="e">
        <f>(D319-#REF!)/#REF!*100</f>
        <v>#REF!</v>
      </c>
    </row>
    <row r="328" spans="1:8" ht="18">
      <c r="A328" s="165"/>
      <c r="B328" s="80" t="s">
        <v>322</v>
      </c>
      <c r="C328" s="93" t="s">
        <v>212</v>
      </c>
      <c r="D328" s="30">
        <v>40</v>
      </c>
      <c r="E328" s="30">
        <v>40</v>
      </c>
      <c r="F328" s="30">
        <v>40</v>
      </c>
      <c r="G328" s="95"/>
      <c r="H328" s="90" t="e">
        <f>(D320-#REF!)/#REF!*100</f>
        <v>#REF!</v>
      </c>
    </row>
    <row r="329" spans="1:8" ht="18">
      <c r="A329" s="165"/>
      <c r="B329" s="80" t="s">
        <v>323</v>
      </c>
      <c r="C329" s="93" t="s">
        <v>212</v>
      </c>
      <c r="D329" s="30">
        <v>55</v>
      </c>
      <c r="E329" s="30">
        <v>55</v>
      </c>
      <c r="F329" s="30">
        <v>55</v>
      </c>
      <c r="G329" s="95"/>
      <c r="H329" s="90" t="e">
        <f>(D321-#REF!)/#REF!*100</f>
        <v>#REF!</v>
      </c>
    </row>
    <row r="330" spans="1:8" ht="18">
      <c r="A330" s="165"/>
      <c r="B330" s="80" t="s">
        <v>324</v>
      </c>
      <c r="C330" s="93" t="s">
        <v>199</v>
      </c>
      <c r="D330" s="30">
        <v>60</v>
      </c>
      <c r="E330" s="30">
        <v>60</v>
      </c>
      <c r="F330" s="30">
        <v>60</v>
      </c>
      <c r="G330" s="95"/>
      <c r="H330" s="90" t="e">
        <f>(D322-#REF!)/#REF!*100</f>
        <v>#REF!</v>
      </c>
    </row>
    <row r="331" spans="1:8" ht="18">
      <c r="A331" s="165"/>
      <c r="B331" s="80" t="s">
        <v>325</v>
      </c>
      <c r="C331" s="93" t="s">
        <v>199</v>
      </c>
      <c r="D331" s="30">
        <v>66</v>
      </c>
      <c r="E331" s="30">
        <v>66</v>
      </c>
      <c r="F331" s="30">
        <v>66</v>
      </c>
      <c r="G331" s="95"/>
      <c r="H331" s="90" t="e">
        <f>(D323-#REF!)/#REF!*100</f>
        <v>#REF!</v>
      </c>
    </row>
    <row r="332" spans="1:8" ht="18">
      <c r="A332" s="165"/>
      <c r="B332" s="80" t="s">
        <v>326</v>
      </c>
      <c r="C332" s="93" t="s">
        <v>199</v>
      </c>
      <c r="D332" s="30">
        <v>76</v>
      </c>
      <c r="E332" s="30">
        <v>76</v>
      </c>
      <c r="F332" s="30">
        <v>76</v>
      </c>
      <c r="G332" s="95"/>
      <c r="H332" s="90" t="e">
        <f>(D324-#REF!)/#REF!*100</f>
        <v>#REF!</v>
      </c>
    </row>
    <row r="333" spans="1:8" ht="18.75">
      <c r="A333" s="165"/>
      <c r="B333" s="98" t="s">
        <v>327</v>
      </c>
      <c r="C333" s="93"/>
      <c r="D333" s="30">
        <v>125</v>
      </c>
      <c r="E333" s="30">
        <v>125</v>
      </c>
      <c r="F333" s="30">
        <v>125</v>
      </c>
      <c r="G333" s="95"/>
      <c r="H333" s="90" t="e">
        <f>(D325-#REF!)/#REF!*100</f>
        <v>#REF!</v>
      </c>
    </row>
    <row r="334" spans="1:8" ht="18.75">
      <c r="A334" s="165"/>
      <c r="B334" s="80" t="s">
        <v>328</v>
      </c>
      <c r="C334" s="93" t="s">
        <v>67</v>
      </c>
      <c r="D334" s="30">
        <v>105</v>
      </c>
      <c r="E334" s="30">
        <v>105</v>
      </c>
      <c r="F334" s="30">
        <v>105</v>
      </c>
      <c r="G334" s="95"/>
      <c r="H334" s="90" t="e">
        <f>(D326-#REF!)/#REF!*100</f>
        <v>#REF!</v>
      </c>
    </row>
    <row r="335" spans="1:8" ht="18.75">
      <c r="A335" s="523">
        <v>16.3</v>
      </c>
      <c r="B335" s="134" t="s">
        <v>329</v>
      </c>
      <c r="C335" s="53"/>
      <c r="D335" s="30"/>
      <c r="E335" s="30"/>
      <c r="F335" s="12"/>
      <c r="G335" s="95"/>
      <c r="H335" s="90"/>
    </row>
    <row r="336" spans="1:8" ht="18.75">
      <c r="A336" s="522"/>
      <c r="B336" s="134" t="s">
        <v>330</v>
      </c>
      <c r="C336" s="53"/>
      <c r="D336" s="30"/>
      <c r="E336" s="30"/>
      <c r="F336" s="12"/>
      <c r="G336" s="95"/>
      <c r="H336" s="90" t="e">
        <f>(D328-#REF!)/#REF!*100</f>
        <v>#REF!</v>
      </c>
    </row>
    <row r="337" spans="1:8" ht="18">
      <c r="A337" s="165"/>
      <c r="B337" s="80" t="s">
        <v>331</v>
      </c>
      <c r="C337" s="93" t="s">
        <v>212</v>
      </c>
      <c r="D337" s="30">
        <v>58</v>
      </c>
      <c r="E337" s="30">
        <v>58</v>
      </c>
      <c r="F337" s="30">
        <v>58</v>
      </c>
      <c r="G337" s="95"/>
      <c r="H337" s="90" t="e">
        <f>(D329-#REF!)/#REF!*100</f>
        <v>#REF!</v>
      </c>
    </row>
    <row r="338" spans="1:8" ht="31.5">
      <c r="A338" s="165"/>
      <c r="B338" s="118" t="s">
        <v>332</v>
      </c>
      <c r="C338" s="93" t="s">
        <v>67</v>
      </c>
      <c r="D338" s="30">
        <v>76</v>
      </c>
      <c r="E338" s="30">
        <v>76</v>
      </c>
      <c r="F338" s="30">
        <v>76</v>
      </c>
      <c r="G338" s="95"/>
      <c r="H338" s="90" t="e">
        <f>(D330-#REF!)/#REF!*100</f>
        <v>#REF!</v>
      </c>
    </row>
    <row r="339" spans="1:8" ht="18.75">
      <c r="A339" s="165"/>
      <c r="B339" s="80" t="s">
        <v>333</v>
      </c>
      <c r="C339" s="93" t="s">
        <v>67</v>
      </c>
      <c r="D339" s="30">
        <v>66</v>
      </c>
      <c r="E339" s="30">
        <v>66</v>
      </c>
      <c r="F339" s="30">
        <v>66</v>
      </c>
      <c r="G339" s="95"/>
      <c r="H339" s="90" t="e">
        <f>(D331-#REF!)/#REF!*100</f>
        <v>#REF!</v>
      </c>
    </row>
    <row r="340" spans="1:8" ht="18.75">
      <c r="A340" s="165"/>
      <c r="B340" s="80" t="s">
        <v>334</v>
      </c>
      <c r="C340" s="93" t="s">
        <v>67</v>
      </c>
      <c r="D340" s="30">
        <v>44</v>
      </c>
      <c r="E340" s="30">
        <v>44</v>
      </c>
      <c r="F340" s="30">
        <v>44</v>
      </c>
      <c r="G340" s="95"/>
      <c r="H340" s="90" t="e">
        <f>(D332-#REF!)/#REF!*100</f>
        <v>#REF!</v>
      </c>
    </row>
    <row r="341" spans="1:8" ht="18.75">
      <c r="A341" s="165"/>
      <c r="B341" s="80" t="s">
        <v>335</v>
      </c>
      <c r="C341" s="93" t="s">
        <v>67</v>
      </c>
      <c r="D341" s="30">
        <v>50</v>
      </c>
      <c r="E341" s="30">
        <v>50</v>
      </c>
      <c r="F341" s="30">
        <v>50</v>
      </c>
      <c r="G341" s="95"/>
      <c r="H341" s="90" t="e">
        <f>(D333-#REF!)/#REF!*100</f>
        <v>#REF!</v>
      </c>
    </row>
    <row r="342" spans="1:8" ht="18.75">
      <c r="A342" s="165"/>
      <c r="B342" s="80" t="s">
        <v>336</v>
      </c>
      <c r="C342" s="93" t="s">
        <v>67</v>
      </c>
      <c r="D342" s="30">
        <v>40</v>
      </c>
      <c r="E342" s="30">
        <v>40</v>
      </c>
      <c r="F342" s="30">
        <v>40</v>
      </c>
      <c r="G342" s="95"/>
      <c r="H342" s="90" t="e">
        <f>(D334-#REF!)/#REF!*100</f>
        <v>#REF!</v>
      </c>
    </row>
    <row r="343" spans="1:8" ht="18.75">
      <c r="A343" s="165"/>
      <c r="B343" s="80" t="s">
        <v>337</v>
      </c>
      <c r="C343" s="93" t="s">
        <v>67</v>
      </c>
      <c r="D343" s="30">
        <v>47</v>
      </c>
      <c r="E343" s="30">
        <v>47</v>
      </c>
      <c r="F343" s="30">
        <v>47</v>
      </c>
      <c r="G343" s="95"/>
      <c r="H343" s="90"/>
    </row>
    <row r="344" spans="1:8" ht="18.75">
      <c r="A344" s="165"/>
      <c r="B344" s="80" t="s">
        <v>338</v>
      </c>
      <c r="C344" s="93" t="s">
        <v>67</v>
      </c>
      <c r="D344" s="30">
        <v>37</v>
      </c>
      <c r="E344" s="30">
        <v>37</v>
      </c>
      <c r="F344" s="30">
        <v>37</v>
      </c>
      <c r="G344" s="95"/>
      <c r="H344" s="90"/>
    </row>
    <row r="345" spans="1:8" ht="18">
      <c r="A345" s="165"/>
      <c r="B345" s="80" t="s">
        <v>339</v>
      </c>
      <c r="C345" s="93" t="s">
        <v>67</v>
      </c>
      <c r="D345" s="30"/>
      <c r="E345" s="30"/>
      <c r="F345" s="12"/>
      <c r="G345" s="95"/>
      <c r="H345" s="90" t="e">
        <f>(D337-#REF!)/#REF!*100</f>
        <v>#REF!</v>
      </c>
    </row>
    <row r="346" spans="1:8" ht="18">
      <c r="A346" s="523">
        <v>16.399999999999999</v>
      </c>
      <c r="B346" s="134" t="s">
        <v>340</v>
      </c>
      <c r="C346" s="93"/>
      <c r="D346" s="30"/>
      <c r="E346" s="30"/>
      <c r="F346" s="12"/>
      <c r="G346" s="95"/>
      <c r="H346" s="90" t="e">
        <f>(D338-#REF!)/#REF!*100</f>
        <v>#REF!</v>
      </c>
    </row>
    <row r="347" spans="1:8" ht="18">
      <c r="A347" s="522"/>
      <c r="B347" s="105" t="s">
        <v>341</v>
      </c>
      <c r="C347" s="109" t="s">
        <v>212</v>
      </c>
      <c r="D347" s="30" t="s">
        <v>255</v>
      </c>
      <c r="E347" s="30" t="s">
        <v>255</v>
      </c>
      <c r="F347" s="30" t="s">
        <v>255</v>
      </c>
      <c r="G347" s="95"/>
      <c r="H347" s="90" t="e">
        <f>(D339-#REF!)/#REF!*100</f>
        <v>#REF!</v>
      </c>
    </row>
    <row r="348" spans="1:8" ht="18">
      <c r="A348" s="522"/>
      <c r="B348" s="105" t="s">
        <v>342</v>
      </c>
      <c r="C348" s="109" t="s">
        <v>67</v>
      </c>
      <c r="D348" s="30" t="s">
        <v>255</v>
      </c>
      <c r="E348" s="30" t="s">
        <v>255</v>
      </c>
      <c r="F348" s="30" t="s">
        <v>255</v>
      </c>
      <c r="G348" s="95"/>
      <c r="H348" s="90" t="e">
        <f>(D340-#REF!)/#REF!*100</f>
        <v>#REF!</v>
      </c>
    </row>
    <row r="349" spans="1:8" ht="18">
      <c r="A349" s="522"/>
      <c r="B349" s="105" t="s">
        <v>343</v>
      </c>
      <c r="C349" s="109" t="s">
        <v>67</v>
      </c>
      <c r="D349" s="30" t="s">
        <v>255</v>
      </c>
      <c r="E349" s="30" t="s">
        <v>255</v>
      </c>
      <c r="F349" s="30" t="s">
        <v>255</v>
      </c>
      <c r="G349" s="95"/>
      <c r="H349" s="90" t="e">
        <f>(D341-#REF!)/#REF!*100</f>
        <v>#REF!</v>
      </c>
    </row>
    <row r="350" spans="1:8" ht="18">
      <c r="A350" s="522"/>
      <c r="B350" s="105" t="s">
        <v>344</v>
      </c>
      <c r="C350" s="109" t="s">
        <v>67</v>
      </c>
      <c r="D350" s="30" t="s">
        <v>255</v>
      </c>
      <c r="E350" s="30" t="s">
        <v>255</v>
      </c>
      <c r="F350" s="30" t="s">
        <v>255</v>
      </c>
      <c r="G350" s="95"/>
      <c r="H350" s="90" t="e">
        <f>(D342-#REF!)/#REF!*100</f>
        <v>#REF!</v>
      </c>
    </row>
    <row r="351" spans="1:8" ht="18">
      <c r="A351" s="522"/>
      <c r="B351" s="105" t="s">
        <v>345</v>
      </c>
      <c r="C351" s="109" t="s">
        <v>67</v>
      </c>
      <c r="D351" s="30" t="s">
        <v>255</v>
      </c>
      <c r="E351" s="30" t="s">
        <v>255</v>
      </c>
      <c r="F351" s="30" t="s">
        <v>255</v>
      </c>
      <c r="G351" s="95"/>
      <c r="H351" s="90" t="e">
        <f>(D343-#REF!)/#REF!*100</f>
        <v>#REF!</v>
      </c>
    </row>
    <row r="352" spans="1:8" ht="18">
      <c r="A352" s="522"/>
      <c r="B352" s="105" t="s">
        <v>346</v>
      </c>
      <c r="C352" s="109" t="s">
        <v>67</v>
      </c>
      <c r="D352" s="30" t="s">
        <v>255</v>
      </c>
      <c r="E352" s="30" t="s">
        <v>255</v>
      </c>
      <c r="F352" s="30" t="s">
        <v>255</v>
      </c>
      <c r="G352" s="95"/>
      <c r="H352" s="90" t="e">
        <f>(D344-#REF!)/#REF!*100</f>
        <v>#REF!</v>
      </c>
    </row>
    <row r="353" spans="1:8" ht="18">
      <c r="A353" s="522"/>
      <c r="B353" s="105" t="s">
        <v>347</v>
      </c>
      <c r="C353" s="109" t="s">
        <v>67</v>
      </c>
      <c r="D353" s="30" t="s">
        <v>255</v>
      </c>
      <c r="E353" s="30" t="s">
        <v>255</v>
      </c>
      <c r="F353" s="30" t="s">
        <v>255</v>
      </c>
      <c r="G353" s="95"/>
      <c r="H353" s="90"/>
    </row>
    <row r="354" spans="1:8" ht="18">
      <c r="A354" s="522"/>
      <c r="B354" s="105" t="s">
        <v>348</v>
      </c>
      <c r="C354" s="109" t="s">
        <v>67</v>
      </c>
      <c r="D354" s="30" t="s">
        <v>255</v>
      </c>
      <c r="E354" s="30" t="s">
        <v>255</v>
      </c>
      <c r="F354" s="30" t="s">
        <v>255</v>
      </c>
      <c r="G354" s="95"/>
      <c r="H354" s="90"/>
    </row>
    <row r="355" spans="1:8" ht="18">
      <c r="A355" s="522"/>
      <c r="B355" s="105" t="s">
        <v>349</v>
      </c>
      <c r="C355" s="109" t="s">
        <v>67</v>
      </c>
      <c r="D355" s="30" t="s">
        <v>255</v>
      </c>
      <c r="E355" s="30" t="s">
        <v>255</v>
      </c>
      <c r="F355" s="30" t="s">
        <v>255</v>
      </c>
      <c r="G355" s="95"/>
      <c r="H355" s="90"/>
    </row>
    <row r="356" spans="1:8" ht="18">
      <c r="A356" s="522"/>
      <c r="B356" s="105" t="s">
        <v>350</v>
      </c>
      <c r="C356" s="109" t="s">
        <v>212</v>
      </c>
      <c r="D356" s="30" t="s">
        <v>255</v>
      </c>
      <c r="E356" s="30" t="s">
        <v>255</v>
      </c>
      <c r="F356" s="30" t="s">
        <v>255</v>
      </c>
      <c r="G356" s="95"/>
      <c r="H356" s="90"/>
    </row>
    <row r="357" spans="1:8" ht="18">
      <c r="A357" s="151">
        <v>17</v>
      </c>
      <c r="B357" s="150" t="s">
        <v>351</v>
      </c>
      <c r="C357" s="93"/>
      <c r="D357" s="30"/>
      <c r="E357" s="30"/>
      <c r="F357" s="12"/>
      <c r="G357" s="95"/>
      <c r="H357" s="90"/>
    </row>
    <row r="358" spans="1:8" ht="30">
      <c r="A358" s="524">
        <v>17.100000000000001</v>
      </c>
      <c r="B358" s="152" t="s">
        <v>352</v>
      </c>
      <c r="C358" s="93"/>
      <c r="D358" s="30"/>
      <c r="E358" s="30"/>
      <c r="F358" s="12"/>
      <c r="G358" s="95"/>
      <c r="H358" s="90"/>
    </row>
    <row r="359" spans="1:8" ht="18">
      <c r="A359" s="525"/>
      <c r="B359" s="105" t="s">
        <v>353</v>
      </c>
      <c r="C359" s="93" t="s">
        <v>212</v>
      </c>
      <c r="D359" s="30">
        <v>233</v>
      </c>
      <c r="E359" s="30">
        <v>233</v>
      </c>
      <c r="F359" s="30">
        <v>233</v>
      </c>
      <c r="G359" s="95"/>
      <c r="H359" s="90"/>
    </row>
    <row r="360" spans="1:8" ht="18">
      <c r="A360" s="525"/>
      <c r="B360" s="105" t="s">
        <v>354</v>
      </c>
      <c r="C360" s="113" t="s">
        <v>67</v>
      </c>
      <c r="D360" s="30">
        <v>262</v>
      </c>
      <c r="E360" s="30">
        <v>262</v>
      </c>
      <c r="F360" s="30">
        <v>262</v>
      </c>
      <c r="G360" s="95"/>
      <c r="H360" s="90"/>
    </row>
    <row r="361" spans="1:8" ht="18">
      <c r="A361" s="525"/>
      <c r="B361" s="105" t="s">
        <v>355</v>
      </c>
      <c r="C361" s="113" t="s">
        <v>67</v>
      </c>
      <c r="D361" s="30">
        <v>294</v>
      </c>
      <c r="E361" s="30">
        <v>294</v>
      </c>
      <c r="F361" s="30">
        <v>294</v>
      </c>
      <c r="G361" s="95"/>
      <c r="H361" s="90"/>
    </row>
    <row r="362" spans="1:8" ht="18">
      <c r="A362" s="525"/>
      <c r="B362" s="105" t="s">
        <v>356</v>
      </c>
      <c r="C362" s="113" t="s">
        <v>67</v>
      </c>
      <c r="D362" s="30">
        <v>286</v>
      </c>
      <c r="E362" s="30">
        <v>286</v>
      </c>
      <c r="F362" s="30">
        <v>286</v>
      </c>
      <c r="G362" s="95"/>
      <c r="H362" s="90"/>
    </row>
    <row r="363" spans="1:8" ht="18">
      <c r="A363" s="525"/>
      <c r="B363" s="105" t="s">
        <v>357</v>
      </c>
      <c r="C363" s="113" t="s">
        <v>67</v>
      </c>
      <c r="D363" s="30">
        <v>317</v>
      </c>
      <c r="E363" s="30">
        <v>317</v>
      </c>
      <c r="F363" s="30">
        <v>317</v>
      </c>
      <c r="G363" s="95"/>
      <c r="H363" s="90"/>
    </row>
    <row r="364" spans="1:8" ht="30">
      <c r="A364" s="524">
        <v>17.2</v>
      </c>
      <c r="B364" s="152" t="s">
        <v>358</v>
      </c>
      <c r="C364" s="93"/>
      <c r="D364" s="30"/>
      <c r="E364" s="30"/>
      <c r="F364" s="30"/>
      <c r="G364" s="95"/>
      <c r="H364" s="90"/>
    </row>
    <row r="365" spans="1:8" ht="15" customHeight="1">
      <c r="A365" s="525"/>
      <c r="B365" s="105" t="s">
        <v>353</v>
      </c>
      <c r="C365" s="93" t="s">
        <v>212</v>
      </c>
      <c r="D365" s="30">
        <v>190</v>
      </c>
      <c r="E365" s="30">
        <v>190</v>
      </c>
      <c r="F365" s="30">
        <v>190</v>
      </c>
      <c r="G365" s="95"/>
      <c r="H365" s="90"/>
    </row>
    <row r="366" spans="1:8" ht="18">
      <c r="A366" s="525"/>
      <c r="B366" s="105" t="s">
        <v>354</v>
      </c>
      <c r="C366" s="113" t="s">
        <v>67</v>
      </c>
      <c r="D366" s="30">
        <v>213</v>
      </c>
      <c r="E366" s="30">
        <v>213</v>
      </c>
      <c r="F366" s="30">
        <v>213</v>
      </c>
      <c r="G366" s="95"/>
      <c r="H366" s="90"/>
    </row>
    <row r="367" spans="1:8" ht="18">
      <c r="A367" s="525"/>
      <c r="B367" s="105" t="s">
        <v>355</v>
      </c>
      <c r="C367" s="113" t="s">
        <v>67</v>
      </c>
      <c r="D367" s="30">
        <v>239</v>
      </c>
      <c r="E367" s="30">
        <v>239</v>
      </c>
      <c r="F367" s="30">
        <v>239</v>
      </c>
      <c r="G367" s="95"/>
      <c r="H367" s="90" t="e">
        <f>(D359-#REF!)/#REF!*100</f>
        <v>#REF!</v>
      </c>
    </row>
    <row r="368" spans="1:8" ht="18">
      <c r="A368" s="525"/>
      <c r="B368" s="105" t="s">
        <v>356</v>
      </c>
      <c r="C368" s="113" t="s">
        <v>67</v>
      </c>
      <c r="D368" s="30">
        <v>233</v>
      </c>
      <c r="E368" s="30">
        <v>233</v>
      </c>
      <c r="F368" s="30">
        <v>233</v>
      </c>
      <c r="G368" s="95"/>
      <c r="H368" s="90" t="e">
        <f>(D360-#REF!)/#REF!*100</f>
        <v>#REF!</v>
      </c>
    </row>
    <row r="369" spans="1:8" ht="18">
      <c r="A369" s="525"/>
      <c r="B369" s="105" t="s">
        <v>357</v>
      </c>
      <c r="C369" s="113" t="s">
        <v>67</v>
      </c>
      <c r="D369" s="30">
        <v>258</v>
      </c>
      <c r="E369" s="30">
        <v>258</v>
      </c>
      <c r="F369" s="30">
        <v>258</v>
      </c>
      <c r="G369" s="95"/>
      <c r="H369" s="90" t="e">
        <f>(D361-#REF!)/#REF!*100</f>
        <v>#REF!</v>
      </c>
    </row>
    <row r="370" spans="1:8" ht="60">
      <c r="A370" s="524">
        <v>17.3</v>
      </c>
      <c r="B370" s="152" t="s">
        <v>359</v>
      </c>
      <c r="C370" s="153"/>
      <c r="D370" s="30"/>
      <c r="E370" s="30"/>
      <c r="F370" s="30"/>
      <c r="G370" s="95"/>
      <c r="H370" s="90" t="e">
        <f>(D362-#REF!)/#REF!*100</f>
        <v>#REF!</v>
      </c>
    </row>
    <row r="371" spans="1:8" ht="30">
      <c r="A371" s="522"/>
      <c r="B371" s="105" t="s">
        <v>360</v>
      </c>
      <c r="C371" s="103" t="s">
        <v>361</v>
      </c>
      <c r="D371" s="30">
        <v>183</v>
      </c>
      <c r="E371" s="30">
        <v>183</v>
      </c>
      <c r="F371" s="30">
        <v>183</v>
      </c>
      <c r="G371" s="95"/>
      <c r="H371" s="90" t="e">
        <f>(D363-#REF!)/#REF!*100</f>
        <v>#REF!</v>
      </c>
    </row>
    <row r="372" spans="1:8" ht="30">
      <c r="A372" s="522"/>
      <c r="B372" s="105" t="s">
        <v>362</v>
      </c>
      <c r="C372" s="113" t="s">
        <v>67</v>
      </c>
      <c r="D372" s="30">
        <v>248</v>
      </c>
      <c r="E372" s="30">
        <v>248</v>
      </c>
      <c r="F372" s="30">
        <v>248</v>
      </c>
      <c r="G372" s="95"/>
      <c r="H372" s="90"/>
    </row>
    <row r="373" spans="1:8" ht="30">
      <c r="A373" s="522"/>
      <c r="B373" s="105" t="s">
        <v>360</v>
      </c>
      <c r="C373" s="113" t="s">
        <v>67</v>
      </c>
      <c r="D373" s="30">
        <v>209</v>
      </c>
      <c r="E373" s="30">
        <v>209</v>
      </c>
      <c r="F373" s="30">
        <v>209</v>
      </c>
      <c r="G373" s="95"/>
      <c r="H373" s="90"/>
    </row>
    <row r="374" spans="1:8" ht="30">
      <c r="A374" s="522"/>
      <c r="B374" s="105" t="s">
        <v>362</v>
      </c>
      <c r="C374" s="113" t="s">
        <v>67</v>
      </c>
      <c r="D374" s="30">
        <v>281</v>
      </c>
      <c r="E374" s="30">
        <v>281</v>
      </c>
      <c r="F374" s="30">
        <v>281</v>
      </c>
      <c r="G374" s="95"/>
      <c r="H374" s="90"/>
    </row>
    <row r="375" spans="1:8" ht="18">
      <c r="A375" s="524">
        <v>17.399999999999999</v>
      </c>
      <c r="B375" s="152" t="s">
        <v>363</v>
      </c>
      <c r="C375" s="103"/>
      <c r="D375" s="30"/>
      <c r="E375" s="30"/>
      <c r="F375" s="30"/>
      <c r="G375" s="95"/>
      <c r="H375" s="90"/>
    </row>
    <row r="376" spans="1:8" ht="18">
      <c r="A376" s="524"/>
      <c r="B376" s="105" t="s">
        <v>364</v>
      </c>
      <c r="C376" s="93" t="s">
        <v>294</v>
      </c>
      <c r="D376" s="30">
        <v>14</v>
      </c>
      <c r="E376" s="30">
        <v>14</v>
      </c>
      <c r="F376" s="30">
        <v>14</v>
      </c>
      <c r="G376" s="95"/>
      <c r="H376" s="90"/>
    </row>
    <row r="377" spans="1:8" ht="18">
      <c r="A377" s="524"/>
      <c r="B377" s="105" t="s">
        <v>365</v>
      </c>
      <c r="C377" s="113" t="s">
        <v>67</v>
      </c>
      <c r="D377" s="30">
        <v>18</v>
      </c>
      <c r="E377" s="30">
        <v>18</v>
      </c>
      <c r="F377" s="30">
        <v>18</v>
      </c>
      <c r="G377" s="95"/>
      <c r="H377" s="90"/>
    </row>
    <row r="378" spans="1:8" ht="18">
      <c r="A378" s="524"/>
      <c r="B378" s="105" t="s">
        <v>366</v>
      </c>
      <c r="C378" s="113" t="s">
        <v>67</v>
      </c>
      <c r="D378" s="30">
        <v>29</v>
      </c>
      <c r="E378" s="30">
        <v>29</v>
      </c>
      <c r="F378" s="30">
        <v>29</v>
      </c>
      <c r="G378" s="95"/>
      <c r="H378" s="90"/>
    </row>
    <row r="379" spans="1:8" ht="18">
      <c r="A379" s="522"/>
      <c r="B379" s="105" t="s">
        <v>367</v>
      </c>
      <c r="C379" s="113" t="s">
        <v>67</v>
      </c>
      <c r="D379" s="30">
        <v>40</v>
      </c>
      <c r="E379" s="30">
        <v>40</v>
      </c>
      <c r="F379" s="30">
        <v>40</v>
      </c>
      <c r="G379" s="95"/>
      <c r="H379" s="90" t="e">
        <f>(D371-#REF!)/#REF!*100</f>
        <v>#REF!</v>
      </c>
    </row>
    <row r="380" spans="1:8" ht="30">
      <c r="A380" s="525">
        <v>17.5</v>
      </c>
      <c r="B380" s="152" t="s">
        <v>368</v>
      </c>
      <c r="C380" s="113"/>
      <c r="D380" s="30"/>
      <c r="E380" s="30"/>
      <c r="F380" s="30"/>
      <c r="G380" s="95"/>
      <c r="H380" s="90" t="e">
        <f>(D372-#REF!)/#REF!*100</f>
        <v>#REF!</v>
      </c>
    </row>
    <row r="381" spans="1:8" ht="18.75" customHeight="1">
      <c r="A381" s="522"/>
      <c r="B381" s="105" t="s">
        <v>369</v>
      </c>
      <c r="C381" s="81" t="s">
        <v>197</v>
      </c>
      <c r="D381" s="30">
        <v>431</v>
      </c>
      <c r="E381" s="30">
        <v>431</v>
      </c>
      <c r="F381" s="30">
        <v>431</v>
      </c>
      <c r="G381" s="95"/>
      <c r="H381" s="90" t="e">
        <f>(D373-#REF!)/#REF!*100</f>
        <v>#REF!</v>
      </c>
    </row>
    <row r="382" spans="1:8" ht="18.75" customHeight="1">
      <c r="A382" s="522"/>
      <c r="B382" s="105" t="s">
        <v>370</v>
      </c>
      <c r="C382" s="113" t="s">
        <v>67</v>
      </c>
      <c r="D382" s="30">
        <v>431</v>
      </c>
      <c r="E382" s="30">
        <v>431</v>
      </c>
      <c r="F382" s="30">
        <v>431</v>
      </c>
      <c r="G382" s="95"/>
      <c r="H382" s="90" t="e">
        <f>(D374-#REF!)/#REF!*100</f>
        <v>#REF!</v>
      </c>
    </row>
    <row r="383" spans="1:8" ht="18">
      <c r="A383" s="522"/>
      <c r="B383" s="105" t="s">
        <v>371</v>
      </c>
      <c r="C383" s="113" t="s">
        <v>67</v>
      </c>
      <c r="D383" s="30">
        <v>2524</v>
      </c>
      <c r="E383" s="30">
        <v>2524</v>
      </c>
      <c r="F383" s="30">
        <v>2524</v>
      </c>
      <c r="G383" s="95"/>
      <c r="H383" s="90"/>
    </row>
    <row r="384" spans="1:8" ht="18">
      <c r="A384" s="522"/>
      <c r="B384" s="105" t="s">
        <v>372</v>
      </c>
      <c r="C384" s="113" t="s">
        <v>67</v>
      </c>
      <c r="D384" s="30">
        <v>695</v>
      </c>
      <c r="E384" s="30">
        <v>695</v>
      </c>
      <c r="F384" s="30">
        <v>695</v>
      </c>
      <c r="G384" s="95"/>
      <c r="H384" s="90" t="e">
        <f>(D376-#REF!)/#REF!*100</f>
        <v>#REF!</v>
      </c>
    </row>
    <row r="385" spans="1:8" ht="18">
      <c r="A385" s="522"/>
      <c r="B385" s="105" t="s">
        <v>373</v>
      </c>
      <c r="C385" s="113" t="s">
        <v>67</v>
      </c>
      <c r="D385" s="30">
        <v>340</v>
      </c>
      <c r="E385" s="30">
        <v>340</v>
      </c>
      <c r="F385" s="30">
        <v>340</v>
      </c>
      <c r="G385" s="95"/>
      <c r="H385" s="90" t="e">
        <f>(D377-#REF!)/#REF!*100</f>
        <v>#REF!</v>
      </c>
    </row>
    <row r="386" spans="1:8" ht="19.899999999999999" customHeight="1">
      <c r="A386" s="522"/>
      <c r="B386" s="105" t="s">
        <v>374</v>
      </c>
      <c r="C386" s="113" t="s">
        <v>67</v>
      </c>
      <c r="D386" s="30">
        <v>2039</v>
      </c>
      <c r="E386" s="30">
        <v>2039</v>
      </c>
      <c r="F386" s="30">
        <v>2039</v>
      </c>
      <c r="G386" s="95"/>
      <c r="H386" s="90" t="e">
        <f>(D378-#REF!)/#REF!*100</f>
        <v>#REF!</v>
      </c>
    </row>
    <row r="387" spans="1:8" ht="19.149999999999999" customHeight="1">
      <c r="A387" s="147">
        <v>18</v>
      </c>
      <c r="B387" s="152" t="s">
        <v>375</v>
      </c>
      <c r="C387" s="53"/>
      <c r="D387" s="30"/>
      <c r="E387" s="30"/>
      <c r="F387" s="12"/>
      <c r="G387" s="95"/>
      <c r="H387" s="90" t="e">
        <f>(D379-#REF!)/#REF!*100</f>
        <v>#REF!</v>
      </c>
    </row>
    <row r="388" spans="1:8" ht="19.5" customHeight="1">
      <c r="A388" s="525">
        <v>18.100000000000001</v>
      </c>
      <c r="B388" s="152" t="s">
        <v>376</v>
      </c>
      <c r="C388" s="53"/>
      <c r="D388" s="30"/>
      <c r="E388" s="30"/>
      <c r="F388" s="12"/>
      <c r="G388" s="95"/>
      <c r="H388" s="90"/>
    </row>
    <row r="389" spans="1:8" ht="18">
      <c r="A389" s="165"/>
      <c r="B389" s="80" t="s">
        <v>377</v>
      </c>
      <c r="C389" s="93" t="s">
        <v>212</v>
      </c>
      <c r="D389" s="30">
        <v>37</v>
      </c>
      <c r="E389" s="30">
        <v>37</v>
      </c>
      <c r="F389" s="30">
        <v>37</v>
      </c>
      <c r="G389" s="95"/>
      <c r="H389" s="90" t="e">
        <f>(D381-#REF!)/#REF!*100</f>
        <v>#REF!</v>
      </c>
    </row>
    <row r="390" spans="1:8" ht="18">
      <c r="A390" s="165"/>
      <c r="B390" s="80" t="s">
        <v>378</v>
      </c>
      <c r="C390" s="93" t="s">
        <v>67</v>
      </c>
      <c r="D390" s="30">
        <v>41</v>
      </c>
      <c r="E390" s="30">
        <v>41</v>
      </c>
      <c r="F390" s="30">
        <v>41</v>
      </c>
      <c r="G390" s="95"/>
      <c r="H390" s="90" t="e">
        <f>(D382-#REF!)/#REF!*100</f>
        <v>#REF!</v>
      </c>
    </row>
    <row r="391" spans="1:8" ht="18">
      <c r="A391" s="165"/>
      <c r="B391" s="80" t="s">
        <v>379</v>
      </c>
      <c r="C391" s="93" t="s">
        <v>67</v>
      </c>
      <c r="D391" s="30">
        <v>53</v>
      </c>
      <c r="E391" s="30">
        <v>53</v>
      </c>
      <c r="F391" s="30">
        <v>53</v>
      </c>
      <c r="G391" s="95"/>
      <c r="H391" s="90" t="e">
        <f>(D383-#REF!)/#REF!*100</f>
        <v>#REF!</v>
      </c>
    </row>
    <row r="392" spans="1:8" ht="18">
      <c r="A392" s="165"/>
      <c r="B392" s="98" t="s">
        <v>380</v>
      </c>
      <c r="C392" s="93" t="s">
        <v>67</v>
      </c>
      <c r="D392" s="30">
        <v>71</v>
      </c>
      <c r="E392" s="30">
        <v>71</v>
      </c>
      <c r="F392" s="30">
        <v>71</v>
      </c>
      <c r="G392" s="95"/>
      <c r="H392" s="90"/>
    </row>
    <row r="393" spans="1:8" ht="31.5" customHeight="1">
      <c r="A393" s="154">
        <v>18.2</v>
      </c>
      <c r="B393" s="150" t="s">
        <v>381</v>
      </c>
      <c r="C393" s="53"/>
      <c r="D393" s="30"/>
      <c r="E393" s="30"/>
      <c r="F393" s="12"/>
      <c r="G393" s="95"/>
      <c r="H393" s="90" t="e">
        <f>(D385-#REF!)/#REF!*100</f>
        <v>#REF!</v>
      </c>
    </row>
    <row r="394" spans="1:8" ht="18">
      <c r="A394" s="165"/>
      <c r="B394" s="80" t="s">
        <v>377</v>
      </c>
      <c r="C394" s="93" t="s">
        <v>212</v>
      </c>
      <c r="D394" s="30">
        <v>74</v>
      </c>
      <c r="E394" s="30">
        <v>74</v>
      </c>
      <c r="F394" s="30">
        <v>74</v>
      </c>
      <c r="G394" s="95"/>
      <c r="H394" s="90" t="e">
        <f>(D386-#REF!)/#REF!*100</f>
        <v>#REF!</v>
      </c>
    </row>
    <row r="395" spans="1:8" ht="18">
      <c r="A395" s="165"/>
      <c r="B395" s="80" t="s">
        <v>378</v>
      </c>
      <c r="C395" s="93" t="s">
        <v>67</v>
      </c>
      <c r="D395" s="30">
        <v>83</v>
      </c>
      <c r="E395" s="30">
        <v>83</v>
      </c>
      <c r="F395" s="30">
        <v>83</v>
      </c>
      <c r="G395" s="95"/>
      <c r="H395" s="90"/>
    </row>
    <row r="396" spans="1:8" ht="18">
      <c r="A396" s="165"/>
      <c r="B396" s="80" t="s">
        <v>379</v>
      </c>
      <c r="C396" s="93" t="s">
        <v>67</v>
      </c>
      <c r="D396" s="30">
        <v>98</v>
      </c>
      <c r="E396" s="30">
        <v>98</v>
      </c>
      <c r="F396" s="30">
        <v>98</v>
      </c>
      <c r="G396" s="95"/>
      <c r="H396" s="90"/>
    </row>
    <row r="397" spans="1:8" ht="18">
      <c r="A397" s="165"/>
      <c r="B397" s="98" t="s">
        <v>380</v>
      </c>
      <c r="C397" s="93" t="s">
        <v>67</v>
      </c>
      <c r="D397" s="30">
        <v>127</v>
      </c>
      <c r="E397" s="30">
        <v>127</v>
      </c>
      <c r="F397" s="30">
        <v>127</v>
      </c>
      <c r="G397" s="95"/>
      <c r="H397" s="90" t="e">
        <f>(D389-#REF!)/#REF!*100</f>
        <v>#REF!</v>
      </c>
    </row>
    <row r="398" spans="1:8" ht="31.5">
      <c r="A398" s="154">
        <v>18.3</v>
      </c>
      <c r="B398" s="150" t="s">
        <v>382</v>
      </c>
      <c r="C398" s="53"/>
      <c r="D398" s="30"/>
      <c r="E398" s="30"/>
      <c r="F398" s="30"/>
      <c r="G398" s="95"/>
      <c r="H398" s="90" t="e">
        <f>(D390-#REF!)/#REF!*100</f>
        <v>#REF!</v>
      </c>
    </row>
    <row r="399" spans="1:8" ht="18">
      <c r="A399" s="165"/>
      <c r="B399" s="80" t="s">
        <v>377</v>
      </c>
      <c r="C399" s="93" t="s">
        <v>212</v>
      </c>
      <c r="D399" s="30">
        <v>83</v>
      </c>
      <c r="E399" s="30">
        <v>83</v>
      </c>
      <c r="F399" s="30">
        <v>83</v>
      </c>
      <c r="G399" s="95"/>
      <c r="H399" s="90" t="e">
        <f>(D391-#REF!)/#REF!*100</f>
        <v>#REF!</v>
      </c>
    </row>
    <row r="400" spans="1:8" ht="18">
      <c r="A400" s="165"/>
      <c r="B400" s="80" t="s">
        <v>378</v>
      </c>
      <c r="C400" s="93" t="s">
        <v>67</v>
      </c>
      <c r="D400" s="30">
        <v>95</v>
      </c>
      <c r="E400" s="30">
        <v>95</v>
      </c>
      <c r="F400" s="30">
        <v>95</v>
      </c>
      <c r="G400" s="95"/>
      <c r="H400" s="90" t="e">
        <f>(D392-#REF!)/#REF!*100</f>
        <v>#REF!</v>
      </c>
    </row>
    <row r="401" spans="1:8" ht="18">
      <c r="A401" s="165"/>
      <c r="B401" s="80" t="s">
        <v>379</v>
      </c>
      <c r="C401" s="93" t="s">
        <v>67</v>
      </c>
      <c r="D401" s="30">
        <v>110</v>
      </c>
      <c r="E401" s="30">
        <v>110</v>
      </c>
      <c r="F401" s="30">
        <v>110</v>
      </c>
      <c r="G401" s="95"/>
      <c r="H401" s="90"/>
    </row>
    <row r="402" spans="1:8" ht="18">
      <c r="A402" s="165"/>
      <c r="B402" s="98" t="s">
        <v>380</v>
      </c>
      <c r="C402" s="93" t="s">
        <v>67</v>
      </c>
      <c r="D402" s="30">
        <v>139</v>
      </c>
      <c r="E402" s="30">
        <v>139</v>
      </c>
      <c r="F402" s="30">
        <v>139</v>
      </c>
      <c r="G402" s="95"/>
      <c r="H402" s="90" t="e">
        <f>(D394-#REF!)/#REF!*100</f>
        <v>#REF!</v>
      </c>
    </row>
    <row r="403" spans="1:8" ht="31.5">
      <c r="A403" s="154">
        <v>18.399999999999999</v>
      </c>
      <c r="B403" s="150" t="s">
        <v>383</v>
      </c>
      <c r="C403" s="53"/>
      <c r="D403" s="30"/>
      <c r="E403" s="30"/>
      <c r="F403" s="12"/>
      <c r="G403" s="95"/>
      <c r="H403" s="90" t="e">
        <f>(D395-#REF!)/#REF!*100</f>
        <v>#REF!</v>
      </c>
    </row>
    <row r="404" spans="1:8" ht="18">
      <c r="A404" s="165"/>
      <c r="B404" s="80" t="s">
        <v>377</v>
      </c>
      <c r="C404" s="93" t="s">
        <v>212</v>
      </c>
      <c r="D404" s="30">
        <v>27</v>
      </c>
      <c r="E404" s="30">
        <v>27</v>
      </c>
      <c r="F404" s="30">
        <v>27</v>
      </c>
      <c r="G404" s="95"/>
      <c r="H404" s="90" t="e">
        <f>(D396-#REF!)/#REF!*100</f>
        <v>#REF!</v>
      </c>
    </row>
    <row r="405" spans="1:8" ht="18">
      <c r="A405" s="165"/>
      <c r="B405" s="80" t="s">
        <v>378</v>
      </c>
      <c r="C405" s="93" t="s">
        <v>67</v>
      </c>
      <c r="D405" s="30">
        <v>31</v>
      </c>
      <c r="E405" s="30">
        <v>31</v>
      </c>
      <c r="F405" s="30">
        <v>31</v>
      </c>
      <c r="G405" s="95"/>
      <c r="H405" s="90" t="e">
        <f>(D397-#REF!)/#REF!*100</f>
        <v>#REF!</v>
      </c>
    </row>
    <row r="406" spans="1:8" ht="18">
      <c r="A406" s="165"/>
      <c r="B406" s="80" t="s">
        <v>379</v>
      </c>
      <c r="C406" s="93" t="s">
        <v>67</v>
      </c>
      <c r="D406" s="30">
        <v>46</v>
      </c>
      <c r="E406" s="30">
        <v>46</v>
      </c>
      <c r="F406" s="30">
        <v>46</v>
      </c>
      <c r="G406" s="95"/>
      <c r="H406" s="90"/>
    </row>
    <row r="407" spans="1:8" ht="18">
      <c r="A407" s="165"/>
      <c r="B407" s="98" t="s">
        <v>380</v>
      </c>
      <c r="C407" s="93" t="s">
        <v>67</v>
      </c>
      <c r="D407" s="30">
        <v>59</v>
      </c>
      <c r="E407" s="30">
        <v>59</v>
      </c>
      <c r="F407" s="30">
        <v>59</v>
      </c>
      <c r="G407" s="95"/>
      <c r="H407" s="90" t="e">
        <f>(D399-#REF!)/#REF!*100</f>
        <v>#REF!</v>
      </c>
    </row>
    <row r="408" spans="1:8" ht="31.5">
      <c r="A408" s="154">
        <v>18.5</v>
      </c>
      <c r="B408" s="150" t="s">
        <v>384</v>
      </c>
      <c r="C408" s="53"/>
      <c r="D408" s="30"/>
      <c r="E408" s="30"/>
      <c r="F408" s="12"/>
      <c r="G408" s="95"/>
      <c r="H408" s="90" t="e">
        <f>(D400-#REF!)/#REF!*100</f>
        <v>#REF!</v>
      </c>
    </row>
    <row r="409" spans="1:8" ht="18">
      <c r="A409" s="165"/>
      <c r="B409" s="80" t="s">
        <v>385</v>
      </c>
      <c r="C409" s="93" t="s">
        <v>212</v>
      </c>
      <c r="D409" s="30">
        <v>40</v>
      </c>
      <c r="E409" s="30">
        <v>40</v>
      </c>
      <c r="F409" s="30">
        <v>40</v>
      </c>
      <c r="G409" s="95"/>
      <c r="H409" s="90" t="e">
        <f>(D401-#REF!)/#REF!*100</f>
        <v>#REF!</v>
      </c>
    </row>
    <row r="410" spans="1:8" ht="18">
      <c r="A410" s="165"/>
      <c r="B410" s="80" t="s">
        <v>386</v>
      </c>
      <c r="C410" s="93" t="s">
        <v>67</v>
      </c>
      <c r="D410" s="30">
        <v>57</v>
      </c>
      <c r="E410" s="30">
        <v>57</v>
      </c>
      <c r="F410" s="30">
        <v>57</v>
      </c>
      <c r="G410" s="95"/>
      <c r="H410" s="90" t="e">
        <f>(D402-#REF!)/#REF!*100</f>
        <v>#REF!</v>
      </c>
    </row>
    <row r="411" spans="1:8" ht="18">
      <c r="A411" s="165"/>
      <c r="B411" s="80" t="s">
        <v>387</v>
      </c>
      <c r="C411" s="93" t="s">
        <v>67</v>
      </c>
      <c r="D411" s="30">
        <v>65</v>
      </c>
      <c r="E411" s="30">
        <v>65</v>
      </c>
      <c r="F411" s="30">
        <v>65</v>
      </c>
      <c r="G411" s="95"/>
      <c r="H411" s="90"/>
    </row>
    <row r="412" spans="1:8" ht="18">
      <c r="A412" s="165"/>
      <c r="B412" s="80" t="s">
        <v>388</v>
      </c>
      <c r="C412" s="93" t="s">
        <v>67</v>
      </c>
      <c r="D412" s="30">
        <v>74</v>
      </c>
      <c r="E412" s="30">
        <v>74</v>
      </c>
      <c r="F412" s="30">
        <v>74</v>
      </c>
      <c r="G412" s="95"/>
      <c r="H412" s="90" t="e">
        <f>(D404-#REF!)/#REF!*100</f>
        <v>#REF!</v>
      </c>
    </row>
    <row r="413" spans="1:8" ht="18">
      <c r="A413" s="165"/>
      <c r="B413" s="80" t="s">
        <v>389</v>
      </c>
      <c r="C413" s="93" t="s">
        <v>67</v>
      </c>
      <c r="D413" s="30">
        <v>86</v>
      </c>
      <c r="E413" s="30">
        <v>86</v>
      </c>
      <c r="F413" s="30">
        <v>86</v>
      </c>
      <c r="G413" s="95"/>
      <c r="H413" s="90" t="e">
        <f>(D405-#REF!)/#REF!*100</f>
        <v>#REF!</v>
      </c>
    </row>
    <row r="414" spans="1:8" ht="18">
      <c r="A414" s="165"/>
      <c r="B414" s="98" t="s">
        <v>390</v>
      </c>
      <c r="C414" s="93" t="s">
        <v>67</v>
      </c>
      <c r="D414" s="30">
        <v>107</v>
      </c>
      <c r="E414" s="30">
        <v>107</v>
      </c>
      <c r="F414" s="30">
        <v>107</v>
      </c>
      <c r="G414" s="95"/>
      <c r="H414" s="90" t="e">
        <f>(D406-#REF!)/#REF!*100</f>
        <v>#REF!</v>
      </c>
    </row>
    <row r="415" spans="1:8" ht="31.5">
      <c r="A415" s="154">
        <v>18.600000000000001</v>
      </c>
      <c r="B415" s="150" t="s">
        <v>391</v>
      </c>
      <c r="C415" s="53"/>
      <c r="D415" s="30"/>
      <c r="E415" s="30"/>
      <c r="F415" s="30"/>
      <c r="G415" s="95"/>
      <c r="H415" s="90" t="e">
        <f>(D407-#REF!)/#REF!*100</f>
        <v>#REF!</v>
      </c>
    </row>
    <row r="416" spans="1:8" ht="18">
      <c r="A416" s="165"/>
      <c r="B416" s="80" t="s">
        <v>385</v>
      </c>
      <c r="C416" s="93" t="s">
        <v>212</v>
      </c>
      <c r="D416" s="30">
        <v>46</v>
      </c>
      <c r="E416" s="30">
        <v>46</v>
      </c>
      <c r="F416" s="30">
        <v>46</v>
      </c>
      <c r="G416" s="95"/>
      <c r="H416" s="90"/>
    </row>
    <row r="417" spans="1:8" ht="18">
      <c r="A417" s="165"/>
      <c r="B417" s="80" t="s">
        <v>386</v>
      </c>
      <c r="C417" s="93" t="s">
        <v>67</v>
      </c>
      <c r="D417" s="30">
        <v>62</v>
      </c>
      <c r="E417" s="30">
        <v>62</v>
      </c>
      <c r="F417" s="30">
        <v>62</v>
      </c>
      <c r="G417" s="95"/>
      <c r="H417" s="90" t="e">
        <f>(D409-#REF!)/#REF!*100</f>
        <v>#REF!</v>
      </c>
    </row>
    <row r="418" spans="1:8" ht="18">
      <c r="A418" s="165"/>
      <c r="B418" s="80" t="s">
        <v>387</v>
      </c>
      <c r="C418" s="93" t="s">
        <v>67</v>
      </c>
      <c r="D418" s="30">
        <v>74</v>
      </c>
      <c r="E418" s="30">
        <v>74</v>
      </c>
      <c r="F418" s="30">
        <v>74</v>
      </c>
      <c r="G418" s="95"/>
      <c r="H418" s="90" t="e">
        <f>(D410-#REF!)/#REF!*100</f>
        <v>#REF!</v>
      </c>
    </row>
    <row r="419" spans="1:8" ht="31.5">
      <c r="A419" s="154">
        <v>18.7</v>
      </c>
      <c r="B419" s="150" t="s">
        <v>392</v>
      </c>
      <c r="C419" s="53"/>
      <c r="D419" s="30"/>
      <c r="E419" s="30"/>
      <c r="F419" s="30"/>
      <c r="G419" s="95"/>
      <c r="H419" s="90" t="e">
        <f>(D411-#REF!)/#REF!*100</f>
        <v>#REF!</v>
      </c>
    </row>
    <row r="420" spans="1:8" ht="18">
      <c r="A420" s="165"/>
      <c r="B420" s="80" t="s">
        <v>385</v>
      </c>
      <c r="C420" s="93" t="s">
        <v>212</v>
      </c>
      <c r="D420" s="30">
        <v>46</v>
      </c>
      <c r="E420" s="30">
        <v>46</v>
      </c>
      <c r="F420" s="30">
        <v>46</v>
      </c>
      <c r="G420" s="95"/>
      <c r="H420" s="90" t="e">
        <f>(D412-#REF!)/#REF!*100</f>
        <v>#REF!</v>
      </c>
    </row>
    <row r="421" spans="1:8" ht="18">
      <c r="A421" s="165"/>
      <c r="B421" s="80" t="s">
        <v>393</v>
      </c>
      <c r="C421" s="93" t="s">
        <v>67</v>
      </c>
      <c r="D421" s="30">
        <v>53</v>
      </c>
      <c r="E421" s="30">
        <v>53</v>
      </c>
      <c r="F421" s="30">
        <v>53</v>
      </c>
      <c r="G421" s="95"/>
      <c r="H421" s="90" t="e">
        <f>(D413-#REF!)/#REF!*100</f>
        <v>#REF!</v>
      </c>
    </row>
    <row r="422" spans="1:8" ht="18">
      <c r="A422" s="165"/>
      <c r="B422" s="80" t="s">
        <v>394</v>
      </c>
      <c r="C422" s="93" t="s">
        <v>67</v>
      </c>
      <c r="D422" s="30">
        <v>65</v>
      </c>
      <c r="E422" s="30">
        <v>65</v>
      </c>
      <c r="F422" s="30">
        <v>65</v>
      </c>
      <c r="G422" s="95"/>
      <c r="H422" s="90" t="e">
        <f>(D414-#REF!)/#REF!*100</f>
        <v>#REF!</v>
      </c>
    </row>
    <row r="423" spans="1:8" ht="18">
      <c r="A423" s="165"/>
      <c r="B423" s="80" t="s">
        <v>395</v>
      </c>
      <c r="C423" s="93" t="s">
        <v>67</v>
      </c>
      <c r="D423" s="30">
        <v>85</v>
      </c>
      <c r="E423" s="30">
        <v>85</v>
      </c>
      <c r="F423" s="30">
        <v>85</v>
      </c>
      <c r="G423" s="95"/>
      <c r="H423" s="90"/>
    </row>
    <row r="424" spans="1:8" ht="18">
      <c r="A424" s="165"/>
      <c r="B424" s="80" t="s">
        <v>396</v>
      </c>
      <c r="C424" s="93" t="s">
        <v>67</v>
      </c>
      <c r="D424" s="30">
        <v>95</v>
      </c>
      <c r="E424" s="30">
        <v>95</v>
      </c>
      <c r="F424" s="30">
        <v>95</v>
      </c>
      <c r="G424" s="95"/>
      <c r="H424" s="90" t="e">
        <f>(D416-#REF!)/#REF!*100</f>
        <v>#REF!</v>
      </c>
    </row>
    <row r="425" spans="1:8" ht="18">
      <c r="A425" s="165"/>
      <c r="B425" s="80" t="s">
        <v>397</v>
      </c>
      <c r="C425" s="93" t="s">
        <v>67</v>
      </c>
      <c r="D425" s="30">
        <v>122</v>
      </c>
      <c r="E425" s="30">
        <v>122</v>
      </c>
      <c r="F425" s="30">
        <v>122</v>
      </c>
      <c r="G425" s="95"/>
      <c r="H425" s="90" t="e">
        <f>(D417-#REF!)/#REF!*100</f>
        <v>#REF!</v>
      </c>
    </row>
    <row r="426" spans="1:8" ht="18">
      <c r="A426" s="165"/>
      <c r="B426" s="80" t="s">
        <v>398</v>
      </c>
      <c r="C426" s="93" t="s">
        <v>67</v>
      </c>
      <c r="D426" s="30">
        <v>169</v>
      </c>
      <c r="E426" s="30">
        <v>169</v>
      </c>
      <c r="F426" s="30">
        <v>169</v>
      </c>
      <c r="G426" s="95"/>
      <c r="H426" s="90" t="e">
        <f>(D418-#REF!)/#REF!*100</f>
        <v>#REF!</v>
      </c>
    </row>
    <row r="427" spans="1:8" ht="47.25">
      <c r="A427" s="154">
        <v>18.8</v>
      </c>
      <c r="B427" s="150" t="s">
        <v>399</v>
      </c>
      <c r="C427" s="53"/>
      <c r="D427" s="30"/>
      <c r="E427" s="30"/>
      <c r="F427" s="30"/>
      <c r="G427" s="95"/>
      <c r="H427" s="90"/>
    </row>
    <row r="428" spans="1:8" ht="18">
      <c r="A428" s="165"/>
      <c r="B428" s="80" t="s">
        <v>385</v>
      </c>
      <c r="C428" s="93" t="s">
        <v>212</v>
      </c>
      <c r="D428" s="30">
        <v>53</v>
      </c>
      <c r="E428" s="30">
        <v>53</v>
      </c>
      <c r="F428" s="30">
        <v>53</v>
      </c>
      <c r="G428" s="95"/>
      <c r="H428" s="90" t="e">
        <f>(D420-#REF!)/#REF!*100</f>
        <v>#REF!</v>
      </c>
    </row>
    <row r="429" spans="1:8" ht="18">
      <c r="A429" s="165"/>
      <c r="B429" s="80" t="s">
        <v>393</v>
      </c>
      <c r="C429" s="93" t="s">
        <v>67</v>
      </c>
      <c r="D429" s="30">
        <v>59</v>
      </c>
      <c r="E429" s="30">
        <v>59</v>
      </c>
      <c r="F429" s="30">
        <v>59</v>
      </c>
      <c r="G429" s="95"/>
      <c r="H429" s="90" t="e">
        <f>(D421-#REF!)/#REF!*100</f>
        <v>#REF!</v>
      </c>
    </row>
    <row r="430" spans="1:8" ht="18">
      <c r="A430" s="165"/>
      <c r="B430" s="80" t="s">
        <v>394</v>
      </c>
      <c r="C430" s="93" t="s">
        <v>67</v>
      </c>
      <c r="D430" s="30">
        <v>73</v>
      </c>
      <c r="E430" s="30">
        <v>73</v>
      </c>
      <c r="F430" s="30">
        <v>73</v>
      </c>
      <c r="G430" s="95"/>
      <c r="H430" s="90" t="e">
        <f>(D422-#REF!)/#REF!*100</f>
        <v>#REF!</v>
      </c>
    </row>
    <row r="431" spans="1:8" ht="18">
      <c r="A431" s="165"/>
      <c r="B431" s="80" t="s">
        <v>395</v>
      </c>
      <c r="C431" s="93" t="s">
        <v>67</v>
      </c>
      <c r="D431" s="30">
        <v>91</v>
      </c>
      <c r="E431" s="30">
        <v>91</v>
      </c>
      <c r="F431" s="30">
        <v>91</v>
      </c>
      <c r="G431" s="95"/>
      <c r="H431" s="90" t="e">
        <f>(D423-#REF!)/#REF!*100</f>
        <v>#REF!</v>
      </c>
    </row>
    <row r="432" spans="1:8" ht="18">
      <c r="A432" s="165"/>
      <c r="B432" s="80" t="s">
        <v>396</v>
      </c>
      <c r="C432" s="93" t="s">
        <v>67</v>
      </c>
      <c r="D432" s="30">
        <v>101</v>
      </c>
      <c r="E432" s="30">
        <v>101</v>
      </c>
      <c r="F432" s="30">
        <v>101</v>
      </c>
      <c r="G432" s="95"/>
      <c r="H432" s="90" t="e">
        <f>(D424-#REF!)/#REF!*100</f>
        <v>#REF!</v>
      </c>
    </row>
    <row r="433" spans="1:8" ht="18">
      <c r="A433" s="165"/>
      <c r="B433" s="80" t="s">
        <v>397</v>
      </c>
      <c r="C433" s="93" t="s">
        <v>67</v>
      </c>
      <c r="D433" s="30">
        <v>128</v>
      </c>
      <c r="E433" s="30">
        <v>128</v>
      </c>
      <c r="F433" s="30">
        <v>128</v>
      </c>
      <c r="G433" s="95"/>
      <c r="H433" s="90" t="e">
        <f>(D425-#REF!)/#REF!*100</f>
        <v>#REF!</v>
      </c>
    </row>
    <row r="434" spans="1:8" ht="18">
      <c r="A434" s="165"/>
      <c r="B434" s="80" t="s">
        <v>398</v>
      </c>
      <c r="C434" s="93" t="s">
        <v>67</v>
      </c>
      <c r="D434" s="30">
        <v>173</v>
      </c>
      <c r="E434" s="30">
        <v>173</v>
      </c>
      <c r="F434" s="30">
        <v>173</v>
      </c>
      <c r="G434" s="95"/>
      <c r="H434" s="90" t="e">
        <f>(D426-#REF!)/#REF!*100</f>
        <v>#REF!</v>
      </c>
    </row>
    <row r="435" spans="1:8" ht="31.5">
      <c r="A435" s="348">
        <v>18.899999999999999</v>
      </c>
      <c r="B435" s="150" t="s">
        <v>400</v>
      </c>
      <c r="C435" s="93"/>
      <c r="D435" s="30"/>
      <c r="E435" s="30"/>
      <c r="F435" s="12"/>
      <c r="G435" s="95"/>
      <c r="H435" s="90"/>
    </row>
    <row r="436" spans="1:8" ht="18.75">
      <c r="A436" s="165"/>
      <c r="B436" s="80" t="s">
        <v>401</v>
      </c>
      <c r="C436" s="93" t="s">
        <v>212</v>
      </c>
      <c r="D436" s="30">
        <v>168</v>
      </c>
      <c r="E436" s="30">
        <v>168</v>
      </c>
      <c r="F436" s="30">
        <v>168</v>
      </c>
      <c r="G436" s="95"/>
      <c r="H436" s="90" t="e">
        <f>(D428-#REF!)/#REF!*100</f>
        <v>#REF!</v>
      </c>
    </row>
    <row r="437" spans="1:8" ht="18">
      <c r="A437" s="165"/>
      <c r="B437" s="80" t="s">
        <v>402</v>
      </c>
      <c r="C437" s="93" t="s">
        <v>67</v>
      </c>
      <c r="D437" s="30">
        <v>269</v>
      </c>
      <c r="E437" s="30">
        <v>269</v>
      </c>
      <c r="F437" s="30">
        <v>269</v>
      </c>
      <c r="G437" s="95"/>
      <c r="H437" s="90" t="e">
        <f>(D429-#REF!)/#REF!*100</f>
        <v>#REF!</v>
      </c>
    </row>
    <row r="438" spans="1:8" ht="18">
      <c r="A438" s="165"/>
      <c r="B438" s="80" t="s">
        <v>403</v>
      </c>
      <c r="C438" s="93" t="s">
        <v>67</v>
      </c>
      <c r="D438" s="30">
        <v>407</v>
      </c>
      <c r="E438" s="30">
        <v>407</v>
      </c>
      <c r="F438" s="30">
        <v>407</v>
      </c>
      <c r="G438" s="95"/>
      <c r="H438" s="90" t="e">
        <f>(D430-#REF!)/#REF!*100</f>
        <v>#REF!</v>
      </c>
    </row>
    <row r="439" spans="1:8" ht="33">
      <c r="A439" s="91">
        <v>19</v>
      </c>
      <c r="B439" s="155" t="s">
        <v>404</v>
      </c>
      <c r="C439" s="93"/>
      <c r="D439" s="30"/>
      <c r="E439" s="30"/>
      <c r="F439" s="30"/>
      <c r="G439" s="95"/>
      <c r="H439" s="90" t="e">
        <f>(D431-#REF!)/#REF!*100</f>
        <v>#REF!</v>
      </c>
    </row>
    <row r="440" spans="1:8" ht="18.75">
      <c r="A440" s="156">
        <v>19.100000000000001</v>
      </c>
      <c r="B440" s="80" t="s">
        <v>405</v>
      </c>
      <c r="C440" s="93" t="s">
        <v>406</v>
      </c>
      <c r="D440" s="30">
        <v>486</v>
      </c>
      <c r="E440" s="30">
        <v>486</v>
      </c>
      <c r="F440" s="30">
        <v>486</v>
      </c>
      <c r="G440" s="95"/>
      <c r="H440" s="90" t="e">
        <f>(D432-#REF!)/#REF!*100</f>
        <v>#REF!</v>
      </c>
    </row>
    <row r="441" spans="1:8" ht="18">
      <c r="A441" s="91"/>
      <c r="B441" s="80" t="s">
        <v>407</v>
      </c>
      <c r="C441" s="93" t="s">
        <v>212</v>
      </c>
      <c r="D441" s="30">
        <v>75</v>
      </c>
      <c r="E441" s="30">
        <v>75</v>
      </c>
      <c r="F441" s="30">
        <v>75</v>
      </c>
      <c r="G441" s="95"/>
      <c r="H441" s="90" t="e">
        <f>(D433-#REF!)/#REF!*100</f>
        <v>#REF!</v>
      </c>
    </row>
    <row r="442" spans="1:8" ht="33.75">
      <c r="A442" s="91"/>
      <c r="B442" s="80" t="s">
        <v>408</v>
      </c>
      <c r="C442" s="93" t="s">
        <v>249</v>
      </c>
      <c r="D442" s="30">
        <v>44</v>
      </c>
      <c r="E442" s="30">
        <v>44</v>
      </c>
      <c r="F442" s="30">
        <v>44</v>
      </c>
      <c r="G442" s="95"/>
      <c r="H442" s="90" t="e">
        <f>(D434-#REF!)/#REF!*100</f>
        <v>#REF!</v>
      </c>
    </row>
    <row r="443" spans="1:8" ht="18.75">
      <c r="A443" s="156">
        <v>19.2</v>
      </c>
      <c r="B443" s="157" t="s">
        <v>409</v>
      </c>
      <c r="C443" s="93"/>
      <c r="D443" s="30"/>
      <c r="E443" s="30"/>
      <c r="F443" s="30"/>
      <c r="G443" s="95"/>
      <c r="H443" s="90"/>
    </row>
    <row r="444" spans="1:8" ht="31.5">
      <c r="A444" s="165"/>
      <c r="B444" s="118" t="s">
        <v>410</v>
      </c>
      <c r="C444" s="93" t="s">
        <v>212</v>
      </c>
      <c r="D444" s="30">
        <v>162</v>
      </c>
      <c r="E444" s="30">
        <v>162</v>
      </c>
      <c r="F444" s="30">
        <v>162</v>
      </c>
      <c r="G444" s="95"/>
      <c r="H444" s="90" t="e">
        <f>(D436-#REF!)/#REF!*100</f>
        <v>#REF!</v>
      </c>
    </row>
    <row r="445" spans="1:8" ht="18">
      <c r="A445" s="165"/>
      <c r="B445" s="118" t="s">
        <v>411</v>
      </c>
      <c r="C445" s="93" t="s">
        <v>249</v>
      </c>
      <c r="D445" s="30">
        <v>307</v>
      </c>
      <c r="E445" s="30">
        <v>307</v>
      </c>
      <c r="F445" s="30">
        <v>307</v>
      </c>
      <c r="G445" s="95"/>
      <c r="H445" s="90" t="e">
        <f>(D437-#REF!)/#REF!*100</f>
        <v>#REF!</v>
      </c>
    </row>
    <row r="446" spans="1:8" ht="18">
      <c r="A446" s="165"/>
      <c r="B446" s="118" t="s">
        <v>412</v>
      </c>
      <c r="C446" s="93" t="s">
        <v>249</v>
      </c>
      <c r="D446" s="30">
        <v>427</v>
      </c>
      <c r="E446" s="30">
        <v>427</v>
      </c>
      <c r="F446" s="30">
        <v>427</v>
      </c>
      <c r="G446" s="95"/>
      <c r="H446" s="90" t="e">
        <f>(D438-#REF!)/#REF!*100</f>
        <v>#REF!</v>
      </c>
    </row>
    <row r="447" spans="1:8" ht="58.5" customHeight="1">
      <c r="A447" s="91">
        <v>20</v>
      </c>
      <c r="B447" s="116" t="s">
        <v>413</v>
      </c>
      <c r="C447" s="93"/>
      <c r="D447" s="30"/>
      <c r="E447" s="30"/>
      <c r="F447" s="12"/>
      <c r="G447" s="95"/>
      <c r="H447" s="90"/>
    </row>
    <row r="448" spans="1:8" ht="18">
      <c r="A448" s="165"/>
      <c r="B448" s="124" t="s">
        <v>414</v>
      </c>
      <c r="C448" s="93" t="s">
        <v>415</v>
      </c>
      <c r="D448" s="12">
        <v>87</v>
      </c>
      <c r="E448" s="12">
        <v>87</v>
      </c>
      <c r="F448" s="12">
        <v>95</v>
      </c>
      <c r="G448" s="95"/>
      <c r="H448" s="90" t="e">
        <f>(D440-#REF!)/#REF!*100</f>
        <v>#REF!</v>
      </c>
    </row>
    <row r="449" spans="1:8" ht="18">
      <c r="A449" s="165"/>
      <c r="B449" s="124" t="s">
        <v>416</v>
      </c>
      <c r="C449" s="93" t="s">
        <v>199</v>
      </c>
      <c r="D449" s="12">
        <v>93</v>
      </c>
      <c r="E449" s="12">
        <v>93</v>
      </c>
      <c r="F449" s="12">
        <v>102</v>
      </c>
      <c r="G449" s="95"/>
      <c r="H449" s="90" t="e">
        <f>(D441-#REF!)/#REF!*100</f>
        <v>#REF!</v>
      </c>
    </row>
    <row r="450" spans="1:8" ht="18">
      <c r="A450" s="165"/>
      <c r="B450" s="124" t="s">
        <v>417</v>
      </c>
      <c r="C450" s="93" t="s">
        <v>199</v>
      </c>
      <c r="D450" s="12">
        <v>87</v>
      </c>
      <c r="E450" s="12">
        <v>87</v>
      </c>
      <c r="F450" s="12">
        <v>95</v>
      </c>
      <c r="G450" s="95"/>
      <c r="H450" s="90" t="e">
        <f>(D442-#REF!)/#REF!*100</f>
        <v>#REF!</v>
      </c>
    </row>
    <row r="451" spans="1:8" ht="18">
      <c r="A451" s="165"/>
      <c r="B451" s="124" t="s">
        <v>418</v>
      </c>
      <c r="C451" s="93" t="s">
        <v>199</v>
      </c>
      <c r="D451" s="12">
        <v>95</v>
      </c>
      <c r="E451" s="12">
        <v>95</v>
      </c>
      <c r="F451" s="12">
        <v>104</v>
      </c>
      <c r="G451" s="95"/>
      <c r="H451" s="90"/>
    </row>
    <row r="452" spans="1:8" ht="18">
      <c r="A452" s="165"/>
      <c r="B452" s="124" t="s">
        <v>419</v>
      </c>
      <c r="C452" s="93" t="s">
        <v>199</v>
      </c>
      <c r="D452" s="12">
        <v>97</v>
      </c>
      <c r="E452" s="12">
        <v>97</v>
      </c>
      <c r="F452" s="12">
        <v>106</v>
      </c>
      <c r="G452" s="95"/>
      <c r="H452" s="90" t="e">
        <f>(D444-#REF!)/#REF!*100</f>
        <v>#REF!</v>
      </c>
    </row>
    <row r="453" spans="1:8" ht="18">
      <c r="A453" s="165"/>
      <c r="B453" s="124" t="s">
        <v>420</v>
      </c>
      <c r="C453" s="93" t="s">
        <v>199</v>
      </c>
      <c r="D453" s="12">
        <v>92</v>
      </c>
      <c r="E453" s="12">
        <v>92</v>
      </c>
      <c r="F453" s="12">
        <v>101</v>
      </c>
      <c r="G453" s="95"/>
      <c r="H453" s="90" t="e">
        <f>(D445-#REF!)/#REF!*100</f>
        <v>#REF!</v>
      </c>
    </row>
    <row r="454" spans="1:8" ht="31.5">
      <c r="A454" s="165"/>
      <c r="B454" s="124" t="s">
        <v>421</v>
      </c>
      <c r="C454" s="93" t="s">
        <v>415</v>
      </c>
      <c r="D454" s="12">
        <v>93</v>
      </c>
      <c r="E454" s="12">
        <v>93</v>
      </c>
      <c r="F454" s="12">
        <v>102</v>
      </c>
      <c r="G454" s="95"/>
      <c r="H454" s="90" t="e">
        <f>(D446-#REF!)/#REF!*100</f>
        <v>#REF!</v>
      </c>
    </row>
    <row r="455" spans="1:8" ht="18">
      <c r="A455" s="165"/>
      <c r="B455" s="124" t="s">
        <v>422</v>
      </c>
      <c r="C455" s="93" t="s">
        <v>199</v>
      </c>
      <c r="D455" s="12">
        <v>88</v>
      </c>
      <c r="E455" s="12">
        <v>88</v>
      </c>
      <c r="F455" s="12">
        <v>96</v>
      </c>
      <c r="G455" s="95"/>
      <c r="H455" s="90"/>
    </row>
    <row r="456" spans="1:8" ht="18.75">
      <c r="A456" s="91">
        <v>21</v>
      </c>
      <c r="B456" s="116" t="s">
        <v>423</v>
      </c>
      <c r="C456" s="122"/>
      <c r="D456" s="30"/>
      <c r="E456" s="30"/>
      <c r="F456" s="30"/>
      <c r="G456" s="123"/>
      <c r="H456" s="90" t="e">
        <f>(D448-#REF!)/#REF!*100</f>
        <v>#REF!</v>
      </c>
    </row>
    <row r="457" spans="1:8" ht="18.75">
      <c r="A457" s="91"/>
      <c r="B457" s="150" t="s">
        <v>424</v>
      </c>
      <c r="C457" s="122"/>
      <c r="D457" s="30"/>
      <c r="E457" s="30"/>
      <c r="F457" s="30"/>
      <c r="G457" s="123"/>
      <c r="H457" s="90" t="e">
        <f>(D449-#REF!)/#REF!*100</f>
        <v>#REF!</v>
      </c>
    </row>
    <row r="458" spans="1:8" ht="18">
      <c r="A458" s="91"/>
      <c r="B458" s="124" t="s">
        <v>425</v>
      </c>
      <c r="C458" s="93" t="s">
        <v>199</v>
      </c>
      <c r="D458" s="103">
        <v>100</v>
      </c>
      <c r="E458" s="103">
        <v>100</v>
      </c>
      <c r="F458" s="103">
        <v>110</v>
      </c>
      <c r="G458" s="95"/>
      <c r="H458" s="90" t="e">
        <f>(D450-#REF!)/#REF!*100</f>
        <v>#REF!</v>
      </c>
    </row>
    <row r="459" spans="1:8" ht="18">
      <c r="A459" s="91"/>
      <c r="B459" s="124" t="s">
        <v>426</v>
      </c>
      <c r="C459" s="93" t="s">
        <v>199</v>
      </c>
      <c r="D459" s="103">
        <v>105</v>
      </c>
      <c r="E459" s="103">
        <v>105</v>
      </c>
      <c r="F459" s="103">
        <v>115</v>
      </c>
      <c r="G459" s="95"/>
      <c r="H459" s="90" t="e">
        <f>(D451-#REF!)/#REF!*100</f>
        <v>#REF!</v>
      </c>
    </row>
    <row r="460" spans="1:8" ht="18">
      <c r="A460" s="91"/>
      <c r="B460" s="124" t="s">
        <v>427</v>
      </c>
      <c r="C460" s="93" t="s">
        <v>199</v>
      </c>
      <c r="D460" s="103">
        <v>93</v>
      </c>
      <c r="E460" s="103">
        <v>93</v>
      </c>
      <c r="F460" s="103">
        <v>102</v>
      </c>
      <c r="G460" s="95"/>
      <c r="H460" s="90" t="e">
        <f>(D452-#REF!)/#REF!*100</f>
        <v>#REF!</v>
      </c>
    </row>
    <row r="461" spans="1:8" ht="18">
      <c r="A461" s="91"/>
      <c r="B461" s="150" t="s">
        <v>428</v>
      </c>
      <c r="C461" s="93"/>
      <c r="D461" s="103"/>
      <c r="E461" s="103"/>
      <c r="F461" s="103"/>
      <c r="G461" s="95"/>
      <c r="H461" s="90" t="e">
        <f>(D453-#REF!)/#REF!*100</f>
        <v>#REF!</v>
      </c>
    </row>
    <row r="462" spans="1:8" ht="18">
      <c r="A462" s="91"/>
      <c r="B462" s="124" t="s">
        <v>425</v>
      </c>
      <c r="C462" s="93" t="s">
        <v>67</v>
      </c>
      <c r="D462" s="103">
        <v>100</v>
      </c>
      <c r="E462" s="103">
        <v>100</v>
      </c>
      <c r="F462" s="103">
        <v>110</v>
      </c>
      <c r="G462" s="95"/>
      <c r="H462" s="90" t="e">
        <f>(D454-#REF!)/#REF!*100</f>
        <v>#REF!</v>
      </c>
    </row>
    <row r="463" spans="1:8" ht="18">
      <c r="A463" s="91"/>
      <c r="B463" s="124" t="s">
        <v>426</v>
      </c>
      <c r="C463" s="93" t="s">
        <v>199</v>
      </c>
      <c r="D463" s="103">
        <v>105</v>
      </c>
      <c r="E463" s="103">
        <v>105</v>
      </c>
      <c r="F463" s="103">
        <v>115</v>
      </c>
      <c r="G463" s="95"/>
      <c r="H463" s="90" t="e">
        <f>(D455-#REF!)/#REF!*100</f>
        <v>#REF!</v>
      </c>
    </row>
    <row r="464" spans="1:8" ht="18">
      <c r="A464" s="91"/>
      <c r="B464" s="124" t="s">
        <v>427</v>
      </c>
      <c r="C464" s="93" t="s">
        <v>199</v>
      </c>
      <c r="D464" s="103">
        <v>93</v>
      </c>
      <c r="E464" s="103">
        <v>93</v>
      </c>
      <c r="F464" s="103">
        <v>102</v>
      </c>
      <c r="G464" s="95"/>
      <c r="H464" s="90"/>
    </row>
    <row r="465" spans="1:10" ht="18">
      <c r="A465" s="91"/>
      <c r="B465" s="150" t="s">
        <v>429</v>
      </c>
      <c r="C465" s="93"/>
      <c r="D465" s="30"/>
      <c r="E465" s="103"/>
      <c r="F465" s="103"/>
      <c r="G465" s="95"/>
      <c r="H465" s="90"/>
    </row>
    <row r="466" spans="1:10" ht="18">
      <c r="A466" s="91"/>
      <c r="B466" s="124" t="s">
        <v>425</v>
      </c>
      <c r="C466" s="93" t="s">
        <v>67</v>
      </c>
      <c r="D466" s="103">
        <v>100</v>
      </c>
      <c r="E466" s="103">
        <v>100</v>
      </c>
      <c r="F466" s="103">
        <v>110</v>
      </c>
      <c r="G466" s="95"/>
      <c r="H466" s="90" t="e">
        <f>(D458-#REF!)/#REF!*100</f>
        <v>#REF!</v>
      </c>
    </row>
    <row r="467" spans="1:10" ht="18">
      <c r="A467" s="91"/>
      <c r="B467" s="124" t="s">
        <v>426</v>
      </c>
      <c r="C467" s="93" t="s">
        <v>199</v>
      </c>
      <c r="D467" s="103">
        <v>105</v>
      </c>
      <c r="E467" s="103">
        <v>105</v>
      </c>
      <c r="F467" s="103">
        <v>115</v>
      </c>
      <c r="G467" s="95"/>
      <c r="H467" s="90" t="e">
        <f>(D459-#REF!)/#REF!*100</f>
        <v>#REF!</v>
      </c>
    </row>
    <row r="468" spans="1:10" ht="18">
      <c r="A468" s="91"/>
      <c r="B468" s="124" t="s">
        <v>427</v>
      </c>
      <c r="C468" s="93" t="s">
        <v>199</v>
      </c>
      <c r="D468" s="103">
        <v>93</v>
      </c>
      <c r="E468" s="103">
        <v>93</v>
      </c>
      <c r="F468" s="103">
        <v>102</v>
      </c>
      <c r="G468" s="95"/>
      <c r="H468" s="90" t="e">
        <f>(D460-#REF!)/#REF!*100</f>
        <v>#REF!</v>
      </c>
    </row>
    <row r="469" spans="1:10" ht="52.5" customHeight="1">
      <c r="A469" s="91">
        <v>22</v>
      </c>
      <c r="B469" s="119" t="s">
        <v>3875</v>
      </c>
      <c r="C469" s="92"/>
      <c r="D469" s="30"/>
      <c r="E469" s="30"/>
      <c r="F469" s="103"/>
      <c r="G469" s="144"/>
      <c r="H469" s="90"/>
    </row>
    <row r="470" spans="1:10" ht="28.5">
      <c r="A470" s="165"/>
      <c r="B470" s="507" t="s">
        <v>3876</v>
      </c>
      <c r="C470" s="158" t="s">
        <v>430</v>
      </c>
      <c r="D470" s="30">
        <v>306</v>
      </c>
      <c r="E470" s="12">
        <f>0.9*D470</f>
        <v>275.40000000000003</v>
      </c>
      <c r="F470" s="12">
        <v>275</v>
      </c>
      <c r="G470" s="95"/>
      <c r="H470" s="90" t="e">
        <f>(D462-#REF!)/#REF!*100</f>
        <v>#REF!</v>
      </c>
    </row>
    <row r="471" spans="1:10" ht="18.75">
      <c r="A471" s="165"/>
      <c r="B471" s="80" t="s">
        <v>431</v>
      </c>
      <c r="C471" s="93" t="s">
        <v>92</v>
      </c>
      <c r="D471" s="30">
        <v>1692</v>
      </c>
      <c r="E471" s="12">
        <f t="shared" ref="E471:E487" si="15">0.9*D471</f>
        <v>1522.8</v>
      </c>
      <c r="F471" s="12">
        <v>1523</v>
      </c>
      <c r="G471" s="95"/>
      <c r="H471" s="90" t="e">
        <f>(D463-#REF!)/#REF!*100</f>
        <v>#REF!</v>
      </c>
    </row>
    <row r="472" spans="1:10" ht="18.75">
      <c r="A472" s="165"/>
      <c r="B472" s="80" t="s">
        <v>432</v>
      </c>
      <c r="C472" s="93" t="s">
        <v>67</v>
      </c>
      <c r="D472" s="30">
        <v>2302</v>
      </c>
      <c r="E472" s="12">
        <f t="shared" si="15"/>
        <v>2071.8000000000002</v>
      </c>
      <c r="F472" s="12">
        <v>2072</v>
      </c>
      <c r="G472" s="95"/>
      <c r="H472" s="90" t="e">
        <f>(D464-#REF!)/#REF!*100</f>
        <v>#REF!</v>
      </c>
      <c r="J472" s="115">
        <f t="shared" ref="J472:J479" si="16">1.08*E448</f>
        <v>93.960000000000008</v>
      </c>
    </row>
    <row r="473" spans="1:10" ht="18.75">
      <c r="A473" s="165"/>
      <c r="B473" s="80" t="s">
        <v>433</v>
      </c>
      <c r="C473" s="93" t="s">
        <v>67</v>
      </c>
      <c r="D473" s="30">
        <v>3286</v>
      </c>
      <c r="E473" s="12">
        <f t="shared" si="15"/>
        <v>2957.4</v>
      </c>
      <c r="F473" s="12">
        <v>2957</v>
      </c>
      <c r="G473" s="95"/>
      <c r="H473" s="90"/>
      <c r="J473" s="115">
        <f t="shared" si="16"/>
        <v>100.44000000000001</v>
      </c>
    </row>
    <row r="474" spans="1:10" ht="18.75">
      <c r="A474" s="165"/>
      <c r="B474" s="125" t="s">
        <v>434</v>
      </c>
      <c r="C474" s="93" t="s">
        <v>67</v>
      </c>
      <c r="D474" s="30">
        <v>4146</v>
      </c>
      <c r="E474" s="12">
        <f t="shared" si="15"/>
        <v>3731.4</v>
      </c>
      <c r="F474" s="12">
        <v>3731</v>
      </c>
      <c r="G474" s="95"/>
      <c r="H474" s="90" t="e">
        <f>(D466-#REF!)/#REF!*100</f>
        <v>#REF!</v>
      </c>
      <c r="J474" s="115">
        <f t="shared" si="16"/>
        <v>93.960000000000008</v>
      </c>
    </row>
    <row r="475" spans="1:10" ht="18.75">
      <c r="A475" s="165"/>
      <c r="B475" s="125" t="s">
        <v>435</v>
      </c>
      <c r="C475" s="93" t="s">
        <v>67</v>
      </c>
      <c r="D475" s="30">
        <v>2460</v>
      </c>
      <c r="E475" s="12">
        <f t="shared" si="15"/>
        <v>2214</v>
      </c>
      <c r="F475" s="12">
        <v>2214</v>
      </c>
      <c r="G475" s="95"/>
      <c r="H475" s="90" t="e">
        <f>(D467-#REF!)/#REF!*100</f>
        <v>#REF!</v>
      </c>
      <c r="J475" s="115">
        <f t="shared" si="16"/>
        <v>102.60000000000001</v>
      </c>
    </row>
    <row r="476" spans="1:10" ht="18.75">
      <c r="A476" s="165"/>
      <c r="B476" s="125" t="s">
        <v>436</v>
      </c>
      <c r="C476" s="93" t="s">
        <v>67</v>
      </c>
      <c r="D476" s="30">
        <v>3268</v>
      </c>
      <c r="E476" s="12">
        <f t="shared" si="15"/>
        <v>2941.2000000000003</v>
      </c>
      <c r="F476" s="12">
        <v>2941</v>
      </c>
      <c r="G476" s="95"/>
      <c r="H476" s="90" t="e">
        <f>(D468-#REF!)/#REF!*100</f>
        <v>#REF!</v>
      </c>
      <c r="J476" s="115">
        <f t="shared" si="16"/>
        <v>104.76</v>
      </c>
    </row>
    <row r="477" spans="1:10" ht="18.75">
      <c r="A477" s="165"/>
      <c r="B477" s="125" t="s">
        <v>437</v>
      </c>
      <c r="C477" s="93" t="s">
        <v>67</v>
      </c>
      <c r="D477" s="30">
        <v>4639</v>
      </c>
      <c r="E477" s="12">
        <f t="shared" si="15"/>
        <v>4175.1000000000004</v>
      </c>
      <c r="F477" s="12">
        <v>4175</v>
      </c>
      <c r="G477" s="95"/>
      <c r="H477" s="90"/>
      <c r="J477" s="115">
        <f t="shared" si="16"/>
        <v>99.360000000000014</v>
      </c>
    </row>
    <row r="478" spans="1:10" ht="18.75">
      <c r="A478" s="165"/>
      <c r="B478" s="125" t="s">
        <v>438</v>
      </c>
      <c r="C478" s="93" t="s">
        <v>67</v>
      </c>
      <c r="D478" s="30">
        <v>5974</v>
      </c>
      <c r="E478" s="12">
        <f t="shared" si="15"/>
        <v>5376.6</v>
      </c>
      <c r="F478" s="12">
        <v>5377</v>
      </c>
      <c r="G478" s="95"/>
      <c r="H478" s="90" t="e">
        <f>(D470-#REF!)/#REF!*100</f>
        <v>#REF!</v>
      </c>
      <c r="J478" s="115">
        <f t="shared" si="16"/>
        <v>100.44000000000001</v>
      </c>
    </row>
    <row r="479" spans="1:10">
      <c r="A479" s="165"/>
      <c r="B479" s="507" t="s">
        <v>3877</v>
      </c>
      <c r="C479" s="158" t="s">
        <v>430</v>
      </c>
      <c r="D479" s="30">
        <v>287</v>
      </c>
      <c r="E479" s="12">
        <f t="shared" si="15"/>
        <v>258.3</v>
      </c>
      <c r="F479" s="12">
        <v>258</v>
      </c>
      <c r="G479" s="158"/>
      <c r="H479" s="90"/>
      <c r="J479" s="115">
        <f t="shared" si="16"/>
        <v>95.04</v>
      </c>
    </row>
    <row r="480" spans="1:10" ht="18.75">
      <c r="A480" s="165"/>
      <c r="B480" s="98" t="s">
        <v>439</v>
      </c>
      <c r="C480" s="93" t="s">
        <v>92</v>
      </c>
      <c r="D480" s="30">
        <v>1573</v>
      </c>
      <c r="E480" s="12">
        <f t="shared" si="15"/>
        <v>1415.7</v>
      </c>
      <c r="F480" s="12">
        <v>1416</v>
      </c>
      <c r="G480" s="95"/>
      <c r="H480" s="90"/>
    </row>
    <row r="481" spans="1:10" s="142" customFormat="1" ht="18.75">
      <c r="A481" s="165"/>
      <c r="B481" s="98" t="s">
        <v>440</v>
      </c>
      <c r="C481" s="93" t="s">
        <v>67</v>
      </c>
      <c r="D481" s="30">
        <v>2150</v>
      </c>
      <c r="E481" s="12">
        <f t="shared" si="15"/>
        <v>1935</v>
      </c>
      <c r="F481" s="12">
        <v>1935</v>
      </c>
      <c r="G481" s="95"/>
      <c r="H481" s="90"/>
    </row>
    <row r="482" spans="1:10" s="142" customFormat="1" ht="18.75">
      <c r="A482" s="165"/>
      <c r="B482" s="159" t="s">
        <v>441</v>
      </c>
      <c r="C482" s="93" t="s">
        <v>67</v>
      </c>
      <c r="D482" s="30">
        <v>3045</v>
      </c>
      <c r="E482" s="12">
        <f t="shared" si="15"/>
        <v>2740.5</v>
      </c>
      <c r="F482" s="12">
        <v>2741</v>
      </c>
      <c r="G482" s="95"/>
      <c r="H482" s="90"/>
      <c r="J482" s="142">
        <f t="shared" ref="J482:J493" si="17">E458*1.1</f>
        <v>110.00000000000001</v>
      </c>
    </row>
    <row r="483" spans="1:10" s="142" customFormat="1" ht="18.75">
      <c r="A483" s="165"/>
      <c r="B483" s="159" t="s">
        <v>442</v>
      </c>
      <c r="C483" s="93" t="s">
        <v>67</v>
      </c>
      <c r="D483" s="30">
        <v>3841</v>
      </c>
      <c r="E483" s="12">
        <f t="shared" si="15"/>
        <v>3456.9</v>
      </c>
      <c r="F483" s="12">
        <v>3457</v>
      </c>
      <c r="G483" s="95"/>
      <c r="H483" s="90" t="e">
        <f>(D475-#REF!)/#REF!*100</f>
        <v>#REF!</v>
      </c>
      <c r="J483" s="142">
        <f t="shared" si="17"/>
        <v>115.50000000000001</v>
      </c>
    </row>
    <row r="484" spans="1:10" s="142" customFormat="1" ht="18.75">
      <c r="A484" s="165"/>
      <c r="B484" s="159" t="s">
        <v>443</v>
      </c>
      <c r="C484" s="93" t="s">
        <v>67</v>
      </c>
      <c r="D484" s="30">
        <v>2269</v>
      </c>
      <c r="E484" s="12">
        <f t="shared" si="15"/>
        <v>2042.1000000000001</v>
      </c>
      <c r="F484" s="12">
        <v>2042</v>
      </c>
      <c r="G484" s="95"/>
      <c r="H484" s="90" t="e">
        <f>(D476-#REF!)/#REF!*100</f>
        <v>#REF!</v>
      </c>
      <c r="J484" s="142">
        <f t="shared" si="17"/>
        <v>102.30000000000001</v>
      </c>
    </row>
    <row r="485" spans="1:10" s="142" customFormat="1" ht="18.75">
      <c r="A485" s="165"/>
      <c r="B485" s="159" t="s">
        <v>444</v>
      </c>
      <c r="C485" s="93" t="s">
        <v>67</v>
      </c>
      <c r="D485" s="30">
        <v>3045</v>
      </c>
      <c r="E485" s="12">
        <f t="shared" si="15"/>
        <v>2740.5</v>
      </c>
      <c r="F485" s="12">
        <v>2741</v>
      </c>
      <c r="G485" s="95"/>
      <c r="H485" s="90" t="e">
        <f>(D477-#REF!)/#REF!*100</f>
        <v>#REF!</v>
      </c>
      <c r="J485" s="142">
        <f t="shared" si="17"/>
        <v>0</v>
      </c>
    </row>
    <row r="486" spans="1:10" s="142" customFormat="1" ht="18.75">
      <c r="A486" s="165"/>
      <c r="B486" s="159" t="s">
        <v>445</v>
      </c>
      <c r="C486" s="93" t="s">
        <v>67</v>
      </c>
      <c r="D486" s="30">
        <v>4299</v>
      </c>
      <c r="E486" s="12">
        <f t="shared" si="15"/>
        <v>3869.1</v>
      </c>
      <c r="F486" s="12">
        <v>3869</v>
      </c>
      <c r="G486" s="95"/>
      <c r="H486" s="90"/>
      <c r="J486" s="142">
        <f t="shared" si="17"/>
        <v>110.00000000000001</v>
      </c>
    </row>
    <row r="487" spans="1:10" s="142" customFormat="1" ht="18.75">
      <c r="A487" s="165"/>
      <c r="B487" s="159" t="s">
        <v>446</v>
      </c>
      <c r="C487" s="93" t="s">
        <v>67</v>
      </c>
      <c r="D487" s="30">
        <v>5414</v>
      </c>
      <c r="E487" s="12">
        <f t="shared" si="15"/>
        <v>4872.6000000000004</v>
      </c>
      <c r="F487" s="12">
        <v>4873</v>
      </c>
      <c r="G487" s="95"/>
      <c r="H487" s="90" t="e">
        <f>(D479-#REF!)/#REF!*100</f>
        <v>#REF!</v>
      </c>
      <c r="J487" s="142">
        <f t="shared" si="17"/>
        <v>115.50000000000001</v>
      </c>
    </row>
    <row r="488" spans="1:10" s="142" customFormat="1" ht="18">
      <c r="A488" s="165"/>
      <c r="B488" s="108" t="s">
        <v>447</v>
      </c>
      <c r="C488" s="92"/>
      <c r="D488" s="30"/>
      <c r="E488" s="12"/>
      <c r="F488" s="12"/>
      <c r="G488" s="144"/>
      <c r="H488" s="90"/>
      <c r="J488" s="142">
        <f t="shared" si="17"/>
        <v>102.30000000000001</v>
      </c>
    </row>
    <row r="489" spans="1:10" s="142" customFormat="1" ht="18.75">
      <c r="A489" s="165"/>
      <c r="B489" s="98" t="s">
        <v>448</v>
      </c>
      <c r="C489" s="93" t="s">
        <v>92</v>
      </c>
      <c r="D489" s="30">
        <v>6800</v>
      </c>
      <c r="E489" s="12">
        <f t="shared" ref="E489:E518" si="18">0.9*D489</f>
        <v>6120</v>
      </c>
      <c r="F489" s="12">
        <v>6120</v>
      </c>
      <c r="G489" s="95"/>
      <c r="H489" s="90"/>
      <c r="J489" s="142">
        <f t="shared" si="17"/>
        <v>0</v>
      </c>
    </row>
    <row r="490" spans="1:10" s="142" customFormat="1" ht="18.75">
      <c r="A490" s="165"/>
      <c r="B490" s="98" t="s">
        <v>449</v>
      </c>
      <c r="C490" s="93" t="s">
        <v>67</v>
      </c>
      <c r="D490" s="30">
        <v>8590</v>
      </c>
      <c r="E490" s="12">
        <f t="shared" si="18"/>
        <v>7731</v>
      </c>
      <c r="F490" s="12">
        <v>7731</v>
      </c>
      <c r="G490" s="95"/>
      <c r="H490" s="90"/>
      <c r="J490" s="142">
        <f t="shared" si="17"/>
        <v>110.00000000000001</v>
      </c>
    </row>
    <row r="491" spans="1:10" s="142" customFormat="1" ht="18.75">
      <c r="A491" s="165"/>
      <c r="B491" s="125" t="s">
        <v>450</v>
      </c>
      <c r="C491" s="93" t="s">
        <v>67</v>
      </c>
      <c r="D491" s="30">
        <v>10662</v>
      </c>
      <c r="E491" s="12">
        <f t="shared" si="18"/>
        <v>9595.8000000000011</v>
      </c>
      <c r="F491" s="12">
        <v>9596</v>
      </c>
      <c r="G491" s="95"/>
      <c r="H491" s="90"/>
      <c r="J491" s="142">
        <f t="shared" si="17"/>
        <v>115.50000000000001</v>
      </c>
    </row>
    <row r="492" spans="1:10" s="142" customFormat="1" ht="18.75">
      <c r="A492" s="165"/>
      <c r="B492" s="125" t="s">
        <v>451</v>
      </c>
      <c r="C492" s="93" t="s">
        <v>67</v>
      </c>
      <c r="D492" s="30">
        <v>12734</v>
      </c>
      <c r="E492" s="12">
        <f t="shared" si="18"/>
        <v>11460.6</v>
      </c>
      <c r="F492" s="12">
        <v>11461</v>
      </c>
      <c r="G492" s="95"/>
      <c r="H492" s="90" t="e">
        <f>(D484-#REF!)/#REF!*100</f>
        <v>#REF!</v>
      </c>
      <c r="J492" s="142">
        <f t="shared" si="17"/>
        <v>102.30000000000001</v>
      </c>
    </row>
    <row r="493" spans="1:10" ht="18.75">
      <c r="A493" s="165"/>
      <c r="B493" s="125" t="s">
        <v>452</v>
      </c>
      <c r="C493" s="93" t="s">
        <v>67</v>
      </c>
      <c r="D493" s="30">
        <v>9354</v>
      </c>
      <c r="E493" s="12">
        <f t="shared" si="18"/>
        <v>8418.6</v>
      </c>
      <c r="F493" s="12">
        <v>8419</v>
      </c>
      <c r="G493" s="95"/>
      <c r="H493" s="90" t="e">
        <f>(D485-#REF!)/#REF!*100</f>
        <v>#REF!</v>
      </c>
      <c r="J493" s="142">
        <f t="shared" si="17"/>
        <v>0</v>
      </c>
    </row>
    <row r="494" spans="1:10" ht="18.75">
      <c r="A494" s="165"/>
      <c r="B494" s="125" t="s">
        <v>453</v>
      </c>
      <c r="C494" s="93" t="s">
        <v>67</v>
      </c>
      <c r="D494" s="30">
        <v>11769</v>
      </c>
      <c r="E494" s="12">
        <f t="shared" si="18"/>
        <v>10592.1</v>
      </c>
      <c r="F494" s="12">
        <v>10592</v>
      </c>
      <c r="G494" s="95"/>
      <c r="H494" s="90" t="e">
        <f>(D486-#REF!)/#REF!*100</f>
        <v>#REF!</v>
      </c>
    </row>
    <row r="495" spans="1:10" ht="18.75">
      <c r="A495" s="165"/>
      <c r="B495" s="125" t="s">
        <v>454</v>
      </c>
      <c r="C495" s="93" t="s">
        <v>67</v>
      </c>
      <c r="D495" s="30">
        <v>14545</v>
      </c>
      <c r="E495" s="12">
        <f t="shared" si="18"/>
        <v>13090.5</v>
      </c>
      <c r="F495" s="12">
        <v>13091</v>
      </c>
      <c r="G495" s="95"/>
      <c r="H495" s="90"/>
    </row>
    <row r="496" spans="1:10" ht="18.75">
      <c r="A496" s="165"/>
      <c r="B496" s="125" t="s">
        <v>455</v>
      </c>
      <c r="C496" s="93" t="s">
        <v>67</v>
      </c>
      <c r="D496" s="30">
        <v>17300</v>
      </c>
      <c r="E496" s="12">
        <f t="shared" si="18"/>
        <v>15570</v>
      </c>
      <c r="F496" s="12">
        <v>15570</v>
      </c>
      <c r="G496" s="95"/>
      <c r="H496" s="90"/>
    </row>
    <row r="497" spans="1:8" ht="18">
      <c r="A497" s="165"/>
      <c r="B497" s="108" t="s">
        <v>456</v>
      </c>
      <c r="C497" s="92"/>
      <c r="D497" s="30"/>
      <c r="E497" s="12"/>
      <c r="F497" s="12"/>
      <c r="G497" s="144"/>
      <c r="H497" s="90"/>
    </row>
    <row r="498" spans="1:8" ht="18.75">
      <c r="A498" s="165"/>
      <c r="B498" s="98" t="s">
        <v>448</v>
      </c>
      <c r="C498" s="93" t="s">
        <v>92</v>
      </c>
      <c r="D498" s="30">
        <v>5562</v>
      </c>
      <c r="E498" s="12">
        <f t="shared" si="18"/>
        <v>5005.8</v>
      </c>
      <c r="F498" s="12">
        <v>5006</v>
      </c>
      <c r="G498" s="95"/>
      <c r="H498" s="90"/>
    </row>
    <row r="499" spans="1:8" ht="18.75">
      <c r="A499" s="165"/>
      <c r="B499" s="98" t="s">
        <v>449</v>
      </c>
      <c r="C499" s="93" t="s">
        <v>199</v>
      </c>
      <c r="D499" s="30">
        <v>7038</v>
      </c>
      <c r="E499" s="12">
        <f t="shared" si="18"/>
        <v>6334.2</v>
      </c>
      <c r="F499" s="12">
        <v>6334</v>
      </c>
      <c r="G499" s="95"/>
      <c r="H499" s="90"/>
    </row>
    <row r="500" spans="1:8" ht="18.75">
      <c r="A500" s="165"/>
      <c r="B500" s="125" t="s">
        <v>450</v>
      </c>
      <c r="C500" s="93" t="s">
        <v>67</v>
      </c>
      <c r="D500" s="30">
        <v>8717</v>
      </c>
      <c r="E500" s="12">
        <f t="shared" si="18"/>
        <v>7845.3</v>
      </c>
      <c r="F500" s="12">
        <v>7845</v>
      </c>
      <c r="G500" s="95"/>
      <c r="H500" s="90"/>
    </row>
    <row r="501" spans="1:8" ht="18.75">
      <c r="A501" s="165"/>
      <c r="B501" s="125" t="s">
        <v>451</v>
      </c>
      <c r="C501" s="93" t="s">
        <v>67</v>
      </c>
      <c r="D501" s="30">
        <v>1126</v>
      </c>
      <c r="E501" s="12">
        <f t="shared" si="18"/>
        <v>1013.4</v>
      </c>
      <c r="F501" s="12">
        <v>1013</v>
      </c>
      <c r="G501" s="95"/>
      <c r="H501" s="90"/>
    </row>
    <row r="502" spans="1:8" ht="18.75">
      <c r="A502" s="165"/>
      <c r="B502" s="125" t="s">
        <v>457</v>
      </c>
      <c r="C502" s="93" t="s">
        <v>67</v>
      </c>
      <c r="D502" s="30">
        <v>7646</v>
      </c>
      <c r="E502" s="12">
        <f t="shared" si="18"/>
        <v>6881.4000000000005</v>
      </c>
      <c r="F502" s="12">
        <v>6881</v>
      </c>
      <c r="G502" s="95"/>
      <c r="H502" s="90"/>
    </row>
    <row r="503" spans="1:8" ht="18.75">
      <c r="A503" s="165"/>
      <c r="B503" s="125" t="s">
        <v>453</v>
      </c>
      <c r="C503" s="93" t="s">
        <v>67</v>
      </c>
      <c r="D503" s="30">
        <v>9627</v>
      </c>
      <c r="E503" s="12">
        <f t="shared" si="18"/>
        <v>8664.3000000000011</v>
      </c>
      <c r="F503" s="12">
        <v>8664</v>
      </c>
      <c r="G503" s="95"/>
      <c r="H503" s="90"/>
    </row>
    <row r="504" spans="1:8" ht="18.75">
      <c r="A504" s="165"/>
      <c r="B504" s="125" t="s">
        <v>458</v>
      </c>
      <c r="C504" s="93" t="s">
        <v>67</v>
      </c>
      <c r="D504" s="30">
        <v>11892</v>
      </c>
      <c r="E504" s="12">
        <f t="shared" si="18"/>
        <v>10702.800000000001</v>
      </c>
      <c r="F504" s="12">
        <v>10703</v>
      </c>
      <c r="G504" s="95"/>
      <c r="H504" s="90"/>
    </row>
    <row r="505" spans="1:8" ht="16.5" customHeight="1">
      <c r="A505" s="165"/>
      <c r="B505" s="125" t="s">
        <v>455</v>
      </c>
      <c r="C505" s="93" t="s">
        <v>67</v>
      </c>
      <c r="D505" s="30">
        <v>14157</v>
      </c>
      <c r="E505" s="12">
        <f t="shared" si="18"/>
        <v>12741.300000000001</v>
      </c>
      <c r="F505" s="12">
        <v>12741</v>
      </c>
      <c r="G505" s="95"/>
      <c r="H505" s="90"/>
    </row>
    <row r="506" spans="1:8" ht="18">
      <c r="A506" s="165"/>
      <c r="B506" s="108" t="s">
        <v>459</v>
      </c>
      <c r="C506" s="158" t="s">
        <v>430</v>
      </c>
      <c r="D506" s="30">
        <v>239</v>
      </c>
      <c r="E506" s="12">
        <f t="shared" si="18"/>
        <v>215.1</v>
      </c>
      <c r="F506" s="12">
        <v>215</v>
      </c>
      <c r="G506" s="158"/>
      <c r="H506" s="90"/>
    </row>
    <row r="507" spans="1:8" ht="18.75">
      <c r="A507" s="165"/>
      <c r="B507" s="80" t="s">
        <v>460</v>
      </c>
      <c r="C507" s="93" t="s">
        <v>92</v>
      </c>
      <c r="D507" s="30">
        <v>3332</v>
      </c>
      <c r="E507" s="12">
        <f t="shared" si="18"/>
        <v>2998.8</v>
      </c>
      <c r="F507" s="12">
        <v>2999</v>
      </c>
      <c r="G507" s="95"/>
      <c r="H507" s="90"/>
    </row>
    <row r="508" spans="1:8" ht="18.75">
      <c r="A508" s="165"/>
      <c r="B508" s="98" t="s">
        <v>461</v>
      </c>
      <c r="C508" s="93" t="s">
        <v>67</v>
      </c>
      <c r="D508" s="30">
        <v>4317</v>
      </c>
      <c r="E508" s="12">
        <f t="shared" si="18"/>
        <v>3885.3</v>
      </c>
      <c r="F508" s="12">
        <v>3885</v>
      </c>
      <c r="G508" s="95"/>
      <c r="H508" s="90"/>
    </row>
    <row r="509" spans="1:8" ht="18.75">
      <c r="A509" s="165"/>
      <c r="B509" s="159" t="s">
        <v>462</v>
      </c>
      <c r="C509" s="93" t="s">
        <v>67</v>
      </c>
      <c r="D509" s="30">
        <v>5283</v>
      </c>
      <c r="E509" s="12">
        <f t="shared" si="18"/>
        <v>4754.7</v>
      </c>
      <c r="F509" s="12">
        <v>4755</v>
      </c>
      <c r="G509" s="95"/>
      <c r="H509" s="90"/>
    </row>
    <row r="510" spans="1:8" ht="18.75">
      <c r="A510" s="165"/>
      <c r="B510" s="159" t="s">
        <v>463</v>
      </c>
      <c r="C510" s="93" t="s">
        <v>67</v>
      </c>
      <c r="D510" s="30">
        <v>6284</v>
      </c>
      <c r="E510" s="12">
        <f t="shared" si="18"/>
        <v>5655.6</v>
      </c>
      <c r="F510" s="12">
        <v>5656</v>
      </c>
      <c r="G510" s="95"/>
      <c r="H510" s="90"/>
    </row>
    <row r="511" spans="1:8" ht="18.75">
      <c r="A511" s="165"/>
      <c r="B511" s="159" t="s">
        <v>464</v>
      </c>
      <c r="C511" s="93" t="s">
        <v>67</v>
      </c>
      <c r="D511" s="30">
        <v>3626</v>
      </c>
      <c r="E511" s="12">
        <f t="shared" si="18"/>
        <v>3263.4</v>
      </c>
      <c r="F511" s="12">
        <v>3263</v>
      </c>
      <c r="G511" s="95"/>
      <c r="H511" s="90"/>
    </row>
    <row r="512" spans="1:8" ht="18.75">
      <c r="A512" s="165"/>
      <c r="B512" s="159" t="s">
        <v>465</v>
      </c>
      <c r="C512" s="93" t="s">
        <v>67</v>
      </c>
      <c r="D512" s="30">
        <v>4697</v>
      </c>
      <c r="E512" s="12">
        <f t="shared" si="18"/>
        <v>4227.3</v>
      </c>
      <c r="F512" s="12">
        <v>4227</v>
      </c>
      <c r="G512" s="95"/>
      <c r="H512" s="90"/>
    </row>
    <row r="513" spans="1:8" ht="18.75">
      <c r="A513" s="165"/>
      <c r="B513" s="159" t="s">
        <v>466</v>
      </c>
      <c r="C513" s="93" t="s">
        <v>67</v>
      </c>
      <c r="D513" s="30">
        <v>5801</v>
      </c>
      <c r="E513" s="12">
        <f t="shared" si="18"/>
        <v>5220.9000000000005</v>
      </c>
      <c r="F513" s="12">
        <v>5221</v>
      </c>
      <c r="G513" s="95"/>
      <c r="H513" s="90"/>
    </row>
    <row r="514" spans="1:8" ht="18.75">
      <c r="A514" s="165"/>
      <c r="B514" s="159" t="s">
        <v>467</v>
      </c>
      <c r="C514" s="93" t="s">
        <v>67</v>
      </c>
      <c r="D514" s="30">
        <v>6821</v>
      </c>
      <c r="E514" s="12">
        <f t="shared" si="18"/>
        <v>6138.9000000000005</v>
      </c>
      <c r="F514" s="12">
        <v>6139</v>
      </c>
      <c r="G514" s="95"/>
      <c r="H514" s="90"/>
    </row>
    <row r="515" spans="1:8" ht="18.75">
      <c r="A515" s="165"/>
      <c r="B515" s="159" t="s">
        <v>468</v>
      </c>
      <c r="C515" s="93" t="s">
        <v>67</v>
      </c>
      <c r="D515" s="30">
        <v>3937</v>
      </c>
      <c r="E515" s="12">
        <f t="shared" si="18"/>
        <v>3543.3</v>
      </c>
      <c r="F515" s="12">
        <v>3543</v>
      </c>
      <c r="G515" s="95"/>
      <c r="H515" s="90"/>
    </row>
    <row r="516" spans="1:8" ht="18.75">
      <c r="A516" s="165"/>
      <c r="B516" s="159" t="s">
        <v>469</v>
      </c>
      <c r="C516" s="93" t="s">
        <v>67</v>
      </c>
      <c r="D516" s="30">
        <v>5076</v>
      </c>
      <c r="E516" s="12">
        <f t="shared" si="18"/>
        <v>4568.4000000000005</v>
      </c>
      <c r="F516" s="12">
        <v>4568</v>
      </c>
      <c r="G516" s="95"/>
      <c r="H516" s="90"/>
    </row>
    <row r="517" spans="1:8" ht="18.75">
      <c r="A517" s="165"/>
      <c r="B517" s="159" t="s">
        <v>470</v>
      </c>
      <c r="C517" s="93" t="s">
        <v>67</v>
      </c>
      <c r="D517" s="30">
        <v>6268</v>
      </c>
      <c r="E517" s="12">
        <f t="shared" si="18"/>
        <v>5641.2</v>
      </c>
      <c r="F517" s="12">
        <v>5641</v>
      </c>
      <c r="G517" s="95"/>
      <c r="H517" s="90"/>
    </row>
    <row r="518" spans="1:8" ht="18.75">
      <c r="A518" s="165"/>
      <c r="B518" s="159" t="s">
        <v>471</v>
      </c>
      <c r="C518" s="93" t="s">
        <v>67</v>
      </c>
      <c r="D518" s="30">
        <v>7423</v>
      </c>
      <c r="E518" s="12">
        <f t="shared" si="18"/>
        <v>6680.7</v>
      </c>
      <c r="F518" s="12">
        <v>6681</v>
      </c>
      <c r="G518" s="95"/>
      <c r="H518" s="90"/>
    </row>
    <row r="519" spans="1:8">
      <c r="A519" s="165"/>
      <c r="B519" s="160" t="s">
        <v>472</v>
      </c>
      <c r="C519" s="161"/>
      <c r="D519" s="30"/>
      <c r="E519" s="30"/>
      <c r="F519" s="30"/>
      <c r="G519" s="162"/>
      <c r="H519" s="90"/>
    </row>
    <row r="520" spans="1:8">
      <c r="A520" s="165"/>
      <c r="B520" s="163" t="s">
        <v>473</v>
      </c>
      <c r="C520" s="110"/>
      <c r="D520" s="30"/>
      <c r="E520" s="30"/>
      <c r="F520" s="30"/>
      <c r="G520" s="95"/>
      <c r="H520" s="90"/>
    </row>
    <row r="521" spans="1:8">
      <c r="A521" s="165"/>
      <c r="B521" s="163" t="s">
        <v>474</v>
      </c>
      <c r="C521" s="110"/>
      <c r="D521" s="30"/>
      <c r="E521" s="30"/>
      <c r="F521" s="30"/>
      <c r="G521" s="95"/>
      <c r="H521" s="90"/>
    </row>
    <row r="522" spans="1:8">
      <c r="A522" s="165"/>
      <c r="B522" s="163" t="s">
        <v>475</v>
      </c>
      <c r="C522" s="110"/>
      <c r="D522" s="30"/>
      <c r="E522" s="30"/>
      <c r="F522" s="30"/>
      <c r="G522" s="95"/>
      <c r="H522" s="90"/>
    </row>
    <row r="523" spans="1:8">
      <c r="A523" s="165"/>
      <c r="B523" s="163" t="s">
        <v>476</v>
      </c>
      <c r="C523" s="110"/>
      <c r="D523" s="30"/>
      <c r="E523" s="30"/>
      <c r="F523" s="30"/>
      <c r="G523" s="95"/>
      <c r="H523" s="90"/>
    </row>
    <row r="524" spans="1:8" ht="38.25">
      <c r="A524" s="165"/>
      <c r="B524" s="163" t="s">
        <v>477</v>
      </c>
      <c r="C524" s="110"/>
      <c r="D524" s="30"/>
      <c r="E524" s="30"/>
      <c r="F524" s="30"/>
      <c r="G524" s="95"/>
      <c r="H524" s="90"/>
    </row>
    <row r="525" spans="1:8">
      <c r="A525" s="165"/>
      <c r="B525" s="163" t="s">
        <v>478</v>
      </c>
      <c r="C525" s="110"/>
      <c r="D525" s="30"/>
      <c r="E525" s="30"/>
      <c r="F525" s="30"/>
      <c r="G525" s="95"/>
      <c r="H525" s="90"/>
    </row>
    <row r="526" spans="1:8">
      <c r="A526" s="165"/>
      <c r="B526" s="163" t="s">
        <v>479</v>
      </c>
      <c r="C526" s="110"/>
      <c r="D526" s="30"/>
      <c r="E526" s="30"/>
      <c r="F526" s="30"/>
      <c r="G526" s="95"/>
      <c r="H526" s="90"/>
    </row>
    <row r="527" spans="1:8" ht="18.75">
      <c r="A527" s="91">
        <v>23</v>
      </c>
      <c r="B527" s="116" t="s">
        <v>480</v>
      </c>
      <c r="C527" s="164"/>
      <c r="D527" s="30"/>
      <c r="E527" s="30"/>
      <c r="F527" s="30"/>
      <c r="G527" s="95"/>
      <c r="H527" s="90"/>
    </row>
    <row r="528" spans="1:8" ht="18">
      <c r="A528" s="165"/>
      <c r="B528" s="124" t="s">
        <v>481</v>
      </c>
      <c r="C528" s="93" t="s">
        <v>237</v>
      </c>
      <c r="D528" s="30">
        <v>98</v>
      </c>
      <c r="E528" s="30">
        <v>98</v>
      </c>
      <c r="F528" s="30">
        <v>98</v>
      </c>
      <c r="G528" s="95"/>
      <c r="H528" s="90"/>
    </row>
    <row r="529" spans="1:8" ht="18">
      <c r="A529" s="165"/>
      <c r="B529" s="124" t="s">
        <v>482</v>
      </c>
      <c r="C529" s="93" t="s">
        <v>92</v>
      </c>
      <c r="D529" s="30">
        <v>1</v>
      </c>
      <c r="E529" s="30">
        <v>1</v>
      </c>
      <c r="F529" s="30">
        <v>1</v>
      </c>
      <c r="G529" s="94"/>
      <c r="H529" s="90"/>
    </row>
    <row r="530" spans="1:8" ht="31.5">
      <c r="A530" s="165"/>
      <c r="B530" s="150" t="s">
        <v>483</v>
      </c>
      <c r="C530" s="93"/>
      <c r="D530" s="30"/>
      <c r="E530" s="30"/>
      <c r="F530" s="30"/>
      <c r="G530" s="95"/>
      <c r="H530" s="90"/>
    </row>
    <row r="531" spans="1:8" ht="18">
      <c r="A531" s="165"/>
      <c r="B531" s="166" t="s">
        <v>484</v>
      </c>
      <c r="C531" s="93" t="s">
        <v>485</v>
      </c>
      <c r="D531" s="30">
        <v>697</v>
      </c>
      <c r="E531" s="30">
        <v>697</v>
      </c>
      <c r="F531" s="30">
        <v>697</v>
      </c>
      <c r="G531" s="95"/>
      <c r="H531" s="90"/>
    </row>
    <row r="532" spans="1:8" ht="18">
      <c r="A532" s="165"/>
      <c r="B532" s="166" t="s">
        <v>486</v>
      </c>
      <c r="C532" s="93" t="s">
        <v>67</v>
      </c>
      <c r="D532" s="30">
        <v>652</v>
      </c>
      <c r="E532" s="30">
        <v>652</v>
      </c>
      <c r="F532" s="30">
        <v>652</v>
      </c>
      <c r="G532" s="95"/>
      <c r="H532" s="90"/>
    </row>
    <row r="533" spans="1:8" ht="18">
      <c r="A533" s="165"/>
      <c r="B533" s="166" t="s">
        <v>487</v>
      </c>
      <c r="C533" s="93" t="s">
        <v>67</v>
      </c>
      <c r="D533" s="30">
        <v>517</v>
      </c>
      <c r="E533" s="30">
        <v>517</v>
      </c>
      <c r="F533" s="30">
        <v>517</v>
      </c>
      <c r="G533" s="95"/>
      <c r="H533" s="90"/>
    </row>
    <row r="534" spans="1:8" ht="18">
      <c r="A534" s="165"/>
      <c r="B534" s="166" t="s">
        <v>488</v>
      </c>
      <c r="C534" s="93" t="s">
        <v>67</v>
      </c>
      <c r="D534" s="30">
        <v>423</v>
      </c>
      <c r="E534" s="30">
        <v>423</v>
      </c>
      <c r="F534" s="30">
        <v>423</v>
      </c>
      <c r="G534" s="95"/>
      <c r="H534" s="90"/>
    </row>
    <row r="535" spans="1:8" ht="18">
      <c r="A535" s="165"/>
      <c r="B535" s="166" t="s">
        <v>489</v>
      </c>
      <c r="C535" s="93" t="s">
        <v>67</v>
      </c>
      <c r="D535" s="30">
        <v>337</v>
      </c>
      <c r="E535" s="30">
        <v>337</v>
      </c>
      <c r="F535" s="30">
        <v>337</v>
      </c>
      <c r="G535" s="95"/>
      <c r="H535" s="90"/>
    </row>
    <row r="536" spans="1:8" ht="46.5" customHeight="1">
      <c r="A536" s="91">
        <v>24</v>
      </c>
      <c r="B536" s="119" t="s">
        <v>3878</v>
      </c>
      <c r="C536" s="122"/>
      <c r="D536" s="30"/>
      <c r="E536" s="30"/>
      <c r="F536" s="30"/>
      <c r="G536" s="123"/>
      <c r="H536" s="90" t="e">
        <f>(D528-#REF!)/#REF!*100</f>
        <v>#REF!</v>
      </c>
    </row>
    <row r="537" spans="1:8" ht="30" customHeight="1">
      <c r="A537" s="165"/>
      <c r="B537" s="119" t="s">
        <v>3879</v>
      </c>
      <c r="C537" s="93"/>
      <c r="D537" s="30"/>
      <c r="E537" s="30"/>
      <c r="F537" s="30"/>
      <c r="G537" s="167"/>
      <c r="H537" s="90" t="e">
        <f>(D529-#REF!)/#REF!*100</f>
        <v>#REF!</v>
      </c>
    </row>
    <row r="538" spans="1:8" ht="18">
      <c r="A538" s="165"/>
      <c r="B538" s="124" t="s">
        <v>490</v>
      </c>
      <c r="C538" s="93" t="s">
        <v>491</v>
      </c>
      <c r="D538" s="103">
        <v>4200</v>
      </c>
      <c r="E538" s="103">
        <v>4200</v>
      </c>
      <c r="F538" s="103">
        <v>4200</v>
      </c>
      <c r="G538" s="95"/>
      <c r="H538" s="90"/>
    </row>
    <row r="539" spans="1:8" ht="18.75">
      <c r="A539" s="165"/>
      <c r="B539" s="124" t="s">
        <v>492</v>
      </c>
      <c r="C539" s="93" t="s">
        <v>67</v>
      </c>
      <c r="D539" s="103">
        <v>4600</v>
      </c>
      <c r="E539" s="103">
        <v>4600</v>
      </c>
      <c r="F539" s="103">
        <v>4600</v>
      </c>
      <c r="G539" s="95"/>
      <c r="H539" s="90" t="e">
        <f>(D531-#REF!)/#REF!*100</f>
        <v>#REF!</v>
      </c>
    </row>
    <row r="540" spans="1:8" ht="18">
      <c r="A540" s="165"/>
      <c r="B540" s="124" t="s">
        <v>493</v>
      </c>
      <c r="C540" s="93" t="s">
        <v>67</v>
      </c>
      <c r="D540" s="103">
        <v>4900</v>
      </c>
      <c r="E540" s="103">
        <v>4900</v>
      </c>
      <c r="F540" s="103">
        <v>4900</v>
      </c>
      <c r="G540" s="95"/>
      <c r="H540" s="90" t="e">
        <f>(D532-#REF!)/#REF!*100</f>
        <v>#REF!</v>
      </c>
    </row>
    <row r="541" spans="1:8" ht="18">
      <c r="A541" s="165"/>
      <c r="B541" s="124" t="s">
        <v>494</v>
      </c>
      <c r="C541" s="93" t="s">
        <v>67</v>
      </c>
      <c r="D541" s="103">
        <v>5150</v>
      </c>
      <c r="E541" s="103">
        <v>5150</v>
      </c>
      <c r="F541" s="103">
        <v>5150</v>
      </c>
      <c r="G541" s="95"/>
      <c r="H541" s="90" t="e">
        <f>(D533-#REF!)/#REF!*100</f>
        <v>#REF!</v>
      </c>
    </row>
    <row r="542" spans="1:8" ht="18.75">
      <c r="A542" s="165"/>
      <c r="B542" s="168" t="s">
        <v>495</v>
      </c>
      <c r="C542" s="93" t="s">
        <v>67</v>
      </c>
      <c r="D542" s="103">
        <v>5500</v>
      </c>
      <c r="E542" s="103">
        <v>5500</v>
      </c>
      <c r="F542" s="103">
        <v>5500</v>
      </c>
      <c r="G542" s="95"/>
      <c r="H542" s="90" t="e">
        <f>(D534-#REF!)/#REF!*100</f>
        <v>#REF!</v>
      </c>
    </row>
    <row r="543" spans="1:8" ht="18">
      <c r="A543" s="165"/>
      <c r="B543" s="124" t="s">
        <v>496</v>
      </c>
      <c r="C543" s="93" t="s">
        <v>67</v>
      </c>
      <c r="D543" s="103">
        <v>6025</v>
      </c>
      <c r="E543" s="103">
        <v>6025</v>
      </c>
      <c r="F543" s="103">
        <v>6025</v>
      </c>
      <c r="G543" s="95"/>
      <c r="H543" s="90" t="e">
        <f>(D535-#REF!)/#REF!*100</f>
        <v>#REF!</v>
      </c>
    </row>
    <row r="544" spans="1:8" ht="18">
      <c r="A544" s="165"/>
      <c r="B544" s="124" t="s">
        <v>497</v>
      </c>
      <c r="C544" s="93" t="s">
        <v>67</v>
      </c>
      <c r="D544" s="103">
        <v>6675</v>
      </c>
      <c r="E544" s="103">
        <v>6675</v>
      </c>
      <c r="F544" s="103">
        <v>6675</v>
      </c>
      <c r="G544" s="95"/>
      <c r="H544" s="90"/>
    </row>
    <row r="545" spans="1:8" ht="18">
      <c r="A545" s="165"/>
      <c r="B545" s="124" t="s">
        <v>498</v>
      </c>
      <c r="C545" s="93" t="s">
        <v>67</v>
      </c>
      <c r="D545" s="103">
        <v>7000</v>
      </c>
      <c r="E545" s="103">
        <v>7000</v>
      </c>
      <c r="F545" s="103">
        <v>7000</v>
      </c>
      <c r="G545" s="95"/>
      <c r="H545" s="90"/>
    </row>
    <row r="546" spans="1:8" ht="18.75">
      <c r="A546" s="165"/>
      <c r="B546" s="124" t="s">
        <v>499</v>
      </c>
      <c r="C546" s="93" t="s">
        <v>67</v>
      </c>
      <c r="D546" s="103">
        <v>7675</v>
      </c>
      <c r="E546" s="103">
        <v>7675</v>
      </c>
      <c r="F546" s="103">
        <v>7675</v>
      </c>
      <c r="G546" s="95"/>
      <c r="H546" s="90" t="e">
        <f>(D538-#REF!)/#REF!*100</f>
        <v>#REF!</v>
      </c>
    </row>
    <row r="547" spans="1:8" ht="18">
      <c r="A547" s="165"/>
      <c r="B547" s="124" t="s">
        <v>500</v>
      </c>
      <c r="C547" s="93" t="s">
        <v>67</v>
      </c>
      <c r="D547" s="103">
        <v>8330</v>
      </c>
      <c r="E547" s="103">
        <v>8330</v>
      </c>
      <c r="F547" s="103">
        <v>8330</v>
      </c>
      <c r="G547" s="95"/>
      <c r="H547" s="90" t="e">
        <f>(D539-#REF!)/#REF!*100</f>
        <v>#REF!</v>
      </c>
    </row>
    <row r="548" spans="1:8" ht="18">
      <c r="A548" s="165"/>
      <c r="B548" s="168" t="s">
        <v>501</v>
      </c>
      <c r="C548" s="93" t="s">
        <v>67</v>
      </c>
      <c r="D548" s="103">
        <v>9150</v>
      </c>
      <c r="E548" s="103">
        <v>9150</v>
      </c>
      <c r="F548" s="103">
        <v>9150</v>
      </c>
      <c r="G548" s="95"/>
      <c r="H548" s="90" t="e">
        <f>(D540-#REF!)/#REF!*100</f>
        <v>#REF!</v>
      </c>
    </row>
    <row r="549" spans="1:8" ht="18">
      <c r="A549" s="165"/>
      <c r="B549" s="124" t="s">
        <v>502</v>
      </c>
      <c r="C549" s="93" t="s">
        <v>67</v>
      </c>
      <c r="D549" s="103">
        <v>9475</v>
      </c>
      <c r="E549" s="103">
        <v>9475</v>
      </c>
      <c r="F549" s="103">
        <v>9475</v>
      </c>
      <c r="G549" s="95"/>
      <c r="H549" s="90" t="e">
        <f>(D541-#REF!)/#REF!*100</f>
        <v>#REF!</v>
      </c>
    </row>
    <row r="550" spans="1:8" ht="18">
      <c r="A550" s="165"/>
      <c r="B550" s="124" t="s">
        <v>503</v>
      </c>
      <c r="C550" s="93" t="s">
        <v>67</v>
      </c>
      <c r="D550" s="103">
        <v>13600</v>
      </c>
      <c r="E550" s="103">
        <v>13600</v>
      </c>
      <c r="F550" s="103">
        <v>13600</v>
      </c>
      <c r="G550" s="95"/>
      <c r="H550" s="90" t="e">
        <f>(D542-#REF!)/#REF!*100</f>
        <v>#REF!</v>
      </c>
    </row>
    <row r="551" spans="1:8" ht="18">
      <c r="A551" s="165"/>
      <c r="B551" s="108" t="s">
        <v>504</v>
      </c>
      <c r="C551" s="92"/>
      <c r="D551" s="30"/>
      <c r="E551" s="30"/>
      <c r="F551" s="103"/>
      <c r="G551" s="95"/>
      <c r="H551" s="90" t="e">
        <f>(D543-#REF!)/#REF!*100</f>
        <v>#REF!</v>
      </c>
    </row>
    <row r="552" spans="1:8" ht="18">
      <c r="A552" s="165"/>
      <c r="B552" s="124" t="s">
        <v>490</v>
      </c>
      <c r="C552" s="93" t="s">
        <v>491</v>
      </c>
      <c r="D552" s="103">
        <v>5500</v>
      </c>
      <c r="E552" s="103">
        <v>5500</v>
      </c>
      <c r="F552" s="103">
        <v>5500</v>
      </c>
      <c r="G552" s="95"/>
      <c r="H552" s="90" t="e">
        <f>(D544-#REF!)/#REF!*100</f>
        <v>#REF!</v>
      </c>
    </row>
    <row r="553" spans="1:8" ht="18.75">
      <c r="A553" s="165"/>
      <c r="B553" s="124" t="s">
        <v>492</v>
      </c>
      <c r="C553" s="93" t="s">
        <v>67</v>
      </c>
      <c r="D553" s="103">
        <v>5875</v>
      </c>
      <c r="E553" s="103">
        <v>5875</v>
      </c>
      <c r="F553" s="103">
        <v>5875</v>
      </c>
      <c r="G553" s="95"/>
      <c r="H553" s="90" t="e">
        <f>(D545-#REF!)/#REF!*100</f>
        <v>#REF!</v>
      </c>
    </row>
    <row r="554" spans="1:8" ht="18">
      <c r="A554" s="165"/>
      <c r="B554" s="124" t="s">
        <v>493</v>
      </c>
      <c r="C554" s="93" t="s">
        <v>67</v>
      </c>
      <c r="D554" s="103">
        <v>6200</v>
      </c>
      <c r="E554" s="103">
        <v>6200</v>
      </c>
      <c r="F554" s="103">
        <v>6200</v>
      </c>
      <c r="G554" s="95"/>
      <c r="H554" s="90" t="e">
        <f>(D546-#REF!)/#REF!*100</f>
        <v>#REF!</v>
      </c>
    </row>
    <row r="555" spans="1:8" ht="18">
      <c r="A555" s="165"/>
      <c r="B555" s="124" t="s">
        <v>494</v>
      </c>
      <c r="C555" s="93" t="s">
        <v>199</v>
      </c>
      <c r="D555" s="103">
        <v>6540</v>
      </c>
      <c r="E555" s="103">
        <v>6540</v>
      </c>
      <c r="F555" s="103">
        <v>6540</v>
      </c>
      <c r="G555" s="95"/>
      <c r="H555" s="90" t="e">
        <f>(D547-#REF!)/#REF!*100</f>
        <v>#REF!</v>
      </c>
    </row>
    <row r="556" spans="1:8" ht="18.75">
      <c r="A556" s="165"/>
      <c r="B556" s="168" t="s">
        <v>495</v>
      </c>
      <c r="C556" s="93" t="s">
        <v>67</v>
      </c>
      <c r="D556" s="103">
        <v>6925</v>
      </c>
      <c r="E556" s="103">
        <v>6925</v>
      </c>
      <c r="F556" s="103">
        <v>6925</v>
      </c>
      <c r="G556" s="95"/>
      <c r="H556" s="90" t="e">
        <f>(D548-#REF!)/#REF!*100</f>
        <v>#REF!</v>
      </c>
    </row>
    <row r="557" spans="1:8" ht="18">
      <c r="A557" s="165"/>
      <c r="B557" s="124" t="s">
        <v>496</v>
      </c>
      <c r="C557" s="93"/>
      <c r="D557" s="103">
        <v>7445</v>
      </c>
      <c r="E557" s="103">
        <v>7445</v>
      </c>
      <c r="F557" s="103">
        <v>7445</v>
      </c>
      <c r="G557" s="95"/>
      <c r="H557" s="90" t="e">
        <f>(D549-#REF!)/#REF!*100</f>
        <v>#REF!</v>
      </c>
    </row>
    <row r="558" spans="1:8" ht="18">
      <c r="A558" s="165"/>
      <c r="B558" s="124" t="s">
        <v>497</v>
      </c>
      <c r="C558" s="93" t="s">
        <v>67</v>
      </c>
      <c r="D558" s="103">
        <v>8230</v>
      </c>
      <c r="E558" s="103">
        <v>8230</v>
      </c>
      <c r="F558" s="103">
        <v>8230</v>
      </c>
      <c r="G558" s="95"/>
      <c r="H558" s="90" t="e">
        <f>(D550-#REF!)/#REF!*100</f>
        <v>#REF!</v>
      </c>
    </row>
    <row r="559" spans="1:8" ht="18">
      <c r="A559" s="165"/>
      <c r="B559" s="124" t="s">
        <v>498</v>
      </c>
      <c r="C559" s="93" t="s">
        <v>67</v>
      </c>
      <c r="D559" s="103">
        <v>8640</v>
      </c>
      <c r="E559" s="103">
        <v>8640</v>
      </c>
      <c r="F559" s="103">
        <v>8640</v>
      </c>
      <c r="G559" s="95"/>
      <c r="H559" s="90"/>
    </row>
    <row r="560" spans="1:8" ht="18.75">
      <c r="A560" s="165"/>
      <c r="B560" s="124" t="s">
        <v>499</v>
      </c>
      <c r="C560" s="93" t="s">
        <v>67</v>
      </c>
      <c r="D560" s="103">
        <v>9350</v>
      </c>
      <c r="E560" s="103">
        <v>9350</v>
      </c>
      <c r="F560" s="103">
        <v>9350</v>
      </c>
      <c r="G560" s="95"/>
      <c r="H560" s="90" t="e">
        <f>(D552-#REF!)/#REF!*100</f>
        <v>#REF!</v>
      </c>
    </row>
    <row r="561" spans="1:10" ht="18">
      <c r="A561" s="165"/>
      <c r="B561" s="124" t="s">
        <v>500</v>
      </c>
      <c r="C561" s="93" t="s">
        <v>67</v>
      </c>
      <c r="D561" s="103">
        <v>10000</v>
      </c>
      <c r="E561" s="103">
        <v>10000</v>
      </c>
      <c r="F561" s="103">
        <v>10000</v>
      </c>
      <c r="G561" s="95"/>
      <c r="H561" s="90" t="e">
        <f>(D553-#REF!)/#REF!*100</f>
        <v>#REF!</v>
      </c>
    </row>
    <row r="562" spans="1:10" ht="18">
      <c r="A562" s="165"/>
      <c r="B562" s="168" t="s">
        <v>501</v>
      </c>
      <c r="C562" s="93" t="s">
        <v>67</v>
      </c>
      <c r="D562" s="103">
        <v>10900</v>
      </c>
      <c r="E562" s="103">
        <v>10900</v>
      </c>
      <c r="F562" s="103">
        <v>10900</v>
      </c>
      <c r="G562" s="95"/>
      <c r="H562" s="90" t="e">
        <f>(D554-#REF!)/#REF!*100</f>
        <v>#REF!</v>
      </c>
      <c r="J562" s="115">
        <f t="shared" ref="J562:J593" si="19">1.1*E538</f>
        <v>4620</v>
      </c>
    </row>
    <row r="563" spans="1:10" ht="18">
      <c r="A563" s="165"/>
      <c r="B563" s="124" t="s">
        <v>502</v>
      </c>
      <c r="C563" s="93" t="s">
        <v>67</v>
      </c>
      <c r="D563" s="103">
        <v>11275</v>
      </c>
      <c r="E563" s="103">
        <v>11275</v>
      </c>
      <c r="F563" s="103">
        <v>11275</v>
      </c>
      <c r="G563" s="95"/>
      <c r="H563" s="90" t="e">
        <f>(D555-#REF!)/#REF!*100</f>
        <v>#REF!</v>
      </c>
      <c r="J563" s="115">
        <f t="shared" si="19"/>
        <v>5060</v>
      </c>
    </row>
    <row r="564" spans="1:10" ht="18">
      <c r="A564" s="165"/>
      <c r="B564" s="124" t="s">
        <v>503</v>
      </c>
      <c r="C564" s="93" t="s">
        <v>67</v>
      </c>
      <c r="D564" s="103">
        <v>15830</v>
      </c>
      <c r="E564" s="103">
        <v>15830</v>
      </c>
      <c r="F564" s="103">
        <v>15830</v>
      </c>
      <c r="G564" s="95"/>
      <c r="H564" s="90" t="e">
        <f>(D556-#REF!)/#REF!*100</f>
        <v>#REF!</v>
      </c>
      <c r="J564" s="115">
        <f t="shared" si="19"/>
        <v>5390</v>
      </c>
    </row>
    <row r="565" spans="1:10" ht="33.75" customHeight="1">
      <c r="A565" s="165"/>
      <c r="B565" s="108" t="s">
        <v>505</v>
      </c>
      <c r="C565" s="92"/>
      <c r="D565" s="30"/>
      <c r="E565" s="30"/>
      <c r="F565" s="103"/>
      <c r="G565" s="95"/>
      <c r="H565" s="90" t="e">
        <f>(D557-#REF!)/#REF!*100</f>
        <v>#REF!</v>
      </c>
      <c r="J565" s="115">
        <f t="shared" si="19"/>
        <v>5665.0000000000009</v>
      </c>
    </row>
    <row r="566" spans="1:10" ht="18">
      <c r="A566" s="165"/>
      <c r="B566" s="124" t="s">
        <v>490</v>
      </c>
      <c r="C566" s="93" t="s">
        <v>491</v>
      </c>
      <c r="D566" s="103">
        <v>4200</v>
      </c>
      <c r="E566" s="103">
        <v>4200</v>
      </c>
      <c r="F566" s="103">
        <v>4200</v>
      </c>
      <c r="G566" s="95"/>
      <c r="H566" s="90" t="e">
        <f>(D558-#REF!)/#REF!*100</f>
        <v>#REF!</v>
      </c>
      <c r="J566" s="115">
        <f t="shared" si="19"/>
        <v>6050.0000000000009</v>
      </c>
    </row>
    <row r="567" spans="1:10" ht="18.75">
      <c r="A567" s="165"/>
      <c r="B567" s="124" t="s">
        <v>492</v>
      </c>
      <c r="C567" s="93" t="s">
        <v>67</v>
      </c>
      <c r="D567" s="103">
        <v>4550</v>
      </c>
      <c r="E567" s="103">
        <v>4550</v>
      </c>
      <c r="F567" s="103">
        <v>4550</v>
      </c>
      <c r="G567" s="95"/>
      <c r="H567" s="90" t="e">
        <f>(D559-#REF!)/#REF!*100</f>
        <v>#REF!</v>
      </c>
      <c r="J567" s="115">
        <f t="shared" si="19"/>
        <v>6627.5000000000009</v>
      </c>
    </row>
    <row r="568" spans="1:10" ht="18">
      <c r="A568" s="165"/>
      <c r="B568" s="124" t="s">
        <v>493</v>
      </c>
      <c r="C568" s="93" t="s">
        <v>67</v>
      </c>
      <c r="D568" s="103">
        <v>4860</v>
      </c>
      <c r="E568" s="103">
        <v>4860</v>
      </c>
      <c r="F568" s="103">
        <v>4860</v>
      </c>
      <c r="G568" s="95"/>
      <c r="H568" s="90" t="e">
        <f>(D560-#REF!)/#REF!*100</f>
        <v>#REF!</v>
      </c>
      <c r="J568" s="115">
        <f t="shared" si="19"/>
        <v>7342.5000000000009</v>
      </c>
    </row>
    <row r="569" spans="1:10" ht="18">
      <c r="A569" s="165"/>
      <c r="B569" s="124" t="s">
        <v>494</v>
      </c>
      <c r="C569" s="93" t="s">
        <v>67</v>
      </c>
      <c r="D569" s="103">
        <v>5110</v>
      </c>
      <c r="E569" s="103">
        <v>5110</v>
      </c>
      <c r="F569" s="103">
        <v>5110</v>
      </c>
      <c r="G569" s="95"/>
      <c r="H569" s="90" t="e">
        <f>(D561-#REF!)/#REF!*100</f>
        <v>#REF!</v>
      </c>
      <c r="J569" s="115">
        <f t="shared" si="19"/>
        <v>7700.0000000000009</v>
      </c>
    </row>
    <row r="570" spans="1:10" ht="18.75">
      <c r="A570" s="165"/>
      <c r="B570" s="168" t="s">
        <v>495</v>
      </c>
      <c r="C570" s="93" t="s">
        <v>67</v>
      </c>
      <c r="D570" s="103">
        <v>5450</v>
      </c>
      <c r="E570" s="103">
        <v>5450</v>
      </c>
      <c r="F570" s="103">
        <v>5450</v>
      </c>
      <c r="G570" s="95"/>
      <c r="H570" s="90" t="e">
        <f>(D562-#REF!)/#REF!*100</f>
        <v>#REF!</v>
      </c>
      <c r="J570" s="115">
        <f t="shared" si="19"/>
        <v>8442.5</v>
      </c>
    </row>
    <row r="571" spans="1:10" ht="18">
      <c r="A571" s="165"/>
      <c r="B571" s="124" t="s">
        <v>496</v>
      </c>
      <c r="C571" s="93" t="s">
        <v>67</v>
      </c>
      <c r="D571" s="103">
        <v>5960</v>
      </c>
      <c r="E571" s="103">
        <v>5960</v>
      </c>
      <c r="F571" s="103">
        <v>5960</v>
      </c>
      <c r="G571" s="95"/>
      <c r="H571" s="90" t="e">
        <f>(D563-#REF!)/#REF!*100</f>
        <v>#REF!</v>
      </c>
      <c r="J571" s="115">
        <f t="shared" si="19"/>
        <v>9163</v>
      </c>
    </row>
    <row r="572" spans="1:10" ht="18">
      <c r="A572" s="165"/>
      <c r="B572" s="124" t="s">
        <v>497</v>
      </c>
      <c r="C572" s="93" t="s">
        <v>67</v>
      </c>
      <c r="D572" s="103">
        <v>6625</v>
      </c>
      <c r="E572" s="103">
        <v>6625</v>
      </c>
      <c r="F572" s="103">
        <v>6625</v>
      </c>
      <c r="G572" s="95"/>
      <c r="H572" s="90" t="e">
        <f>(D564-#REF!)/#REF!*100</f>
        <v>#REF!</v>
      </c>
      <c r="J572" s="115">
        <f t="shared" si="19"/>
        <v>10065</v>
      </c>
    </row>
    <row r="573" spans="1:10" ht="18">
      <c r="A573" s="165"/>
      <c r="B573" s="124" t="s">
        <v>498</v>
      </c>
      <c r="C573" s="93" t="s">
        <v>67</v>
      </c>
      <c r="D573" s="103">
        <v>6950</v>
      </c>
      <c r="E573" s="103">
        <v>6950</v>
      </c>
      <c r="F573" s="103">
        <v>6950</v>
      </c>
      <c r="G573" s="95"/>
      <c r="H573" s="90"/>
      <c r="J573" s="115">
        <f t="shared" si="19"/>
        <v>10422.5</v>
      </c>
    </row>
    <row r="574" spans="1:10" ht="18.75">
      <c r="A574" s="165"/>
      <c r="B574" s="124" t="s">
        <v>499</v>
      </c>
      <c r="C574" s="93" t="s">
        <v>67</v>
      </c>
      <c r="D574" s="103">
        <v>7600</v>
      </c>
      <c r="E574" s="103">
        <v>7600</v>
      </c>
      <c r="F574" s="103">
        <v>7600</v>
      </c>
      <c r="G574" s="95"/>
      <c r="H574" s="90" t="e">
        <f>(D566-#REF!)/#REF!*100</f>
        <v>#REF!</v>
      </c>
      <c r="J574" s="115">
        <f t="shared" si="19"/>
        <v>14960.000000000002</v>
      </c>
    </row>
    <row r="575" spans="1:10" ht="18">
      <c r="A575" s="165"/>
      <c r="B575" s="124" t="s">
        <v>500</v>
      </c>
      <c r="C575" s="93" t="s">
        <v>67</v>
      </c>
      <c r="D575" s="103">
        <v>8270</v>
      </c>
      <c r="E575" s="103">
        <v>8270</v>
      </c>
      <c r="F575" s="103">
        <v>8270</v>
      </c>
      <c r="G575" s="95"/>
      <c r="H575" s="90" t="e">
        <f>(D567-#REF!)/#REF!*100</f>
        <v>#REF!</v>
      </c>
      <c r="J575" s="115">
        <f t="shared" si="19"/>
        <v>0</v>
      </c>
    </row>
    <row r="576" spans="1:10" ht="18">
      <c r="A576" s="165"/>
      <c r="B576" s="168" t="s">
        <v>501</v>
      </c>
      <c r="C576" s="93" t="s">
        <v>67</v>
      </c>
      <c r="D576" s="103">
        <v>9100</v>
      </c>
      <c r="E576" s="103">
        <v>9100</v>
      </c>
      <c r="F576" s="103">
        <v>9100</v>
      </c>
      <c r="G576" s="95"/>
      <c r="H576" s="90" t="e">
        <f>(D568-#REF!)/#REF!*100</f>
        <v>#REF!</v>
      </c>
      <c r="J576" s="115">
        <f t="shared" si="19"/>
        <v>6050.0000000000009</v>
      </c>
    </row>
    <row r="577" spans="1:12" ht="18">
      <c r="A577" s="165"/>
      <c r="B577" s="124" t="s">
        <v>502</v>
      </c>
      <c r="C577" s="93" t="s">
        <v>67</v>
      </c>
      <c r="D577" s="103">
        <v>9420</v>
      </c>
      <c r="E577" s="103">
        <v>9420</v>
      </c>
      <c r="F577" s="103">
        <v>9420</v>
      </c>
      <c r="G577" s="95"/>
      <c r="H577" s="90" t="e">
        <f>(D569-#REF!)/#REF!*100</f>
        <v>#REF!</v>
      </c>
      <c r="J577" s="115">
        <f t="shared" si="19"/>
        <v>6462.5000000000009</v>
      </c>
    </row>
    <row r="578" spans="1:12" ht="18">
      <c r="A578" s="165"/>
      <c r="B578" s="124" t="s">
        <v>503</v>
      </c>
      <c r="C578" s="93" t="s">
        <v>67</v>
      </c>
      <c r="D578" s="103">
        <v>13600</v>
      </c>
      <c r="E578" s="103">
        <v>13600</v>
      </c>
      <c r="F578" s="103">
        <v>13600</v>
      </c>
      <c r="G578" s="95"/>
      <c r="H578" s="90" t="e">
        <f>(D570-#REF!)/#REF!*100</f>
        <v>#REF!</v>
      </c>
      <c r="J578" s="115">
        <f t="shared" si="19"/>
        <v>6820.0000000000009</v>
      </c>
    </row>
    <row r="579" spans="1:12" ht="49.5">
      <c r="A579" s="165"/>
      <c r="B579" s="119" t="s">
        <v>3880</v>
      </c>
      <c r="C579" s="92"/>
      <c r="D579" s="30"/>
      <c r="E579" s="30"/>
      <c r="F579" s="30"/>
      <c r="G579" s="95"/>
      <c r="H579" s="90" t="e">
        <f>(D571-#REF!)/#REF!*100</f>
        <v>#REF!</v>
      </c>
      <c r="J579" s="115">
        <f t="shared" si="19"/>
        <v>7194.0000000000009</v>
      </c>
    </row>
    <row r="580" spans="1:12" ht="18">
      <c r="A580" s="165"/>
      <c r="B580" s="166" t="s">
        <v>506</v>
      </c>
      <c r="C580" s="93" t="s">
        <v>491</v>
      </c>
      <c r="D580" s="103">
        <v>1430</v>
      </c>
      <c r="E580" s="103">
        <v>1430</v>
      </c>
      <c r="F580" s="103">
        <v>1430</v>
      </c>
      <c r="G580" s="95"/>
      <c r="H580" s="90" t="e">
        <f>(D572-#REF!)/#REF!*100</f>
        <v>#REF!</v>
      </c>
      <c r="J580" s="115">
        <f t="shared" si="19"/>
        <v>7617.5000000000009</v>
      </c>
    </row>
    <row r="581" spans="1:12" ht="18">
      <c r="A581" s="165"/>
      <c r="B581" s="166" t="s">
        <v>507</v>
      </c>
      <c r="C581" s="93" t="s">
        <v>67</v>
      </c>
      <c r="D581" s="103">
        <v>1550</v>
      </c>
      <c r="E581" s="103">
        <v>1550</v>
      </c>
      <c r="F581" s="103">
        <v>1550</v>
      </c>
      <c r="G581" s="95"/>
      <c r="H581" s="90" t="e">
        <f>(D573-#REF!)/#REF!*100</f>
        <v>#REF!</v>
      </c>
      <c r="J581" s="115">
        <f t="shared" si="19"/>
        <v>8189.5000000000009</v>
      </c>
    </row>
    <row r="582" spans="1:12" ht="18">
      <c r="A582" s="165"/>
      <c r="B582" s="166" t="s">
        <v>508</v>
      </c>
      <c r="C582" s="93" t="s">
        <v>67</v>
      </c>
      <c r="D582" s="103">
        <v>1660</v>
      </c>
      <c r="E582" s="103">
        <v>1660</v>
      </c>
      <c r="F582" s="103">
        <v>1660</v>
      </c>
      <c r="G582" s="95"/>
      <c r="H582" s="90" t="e">
        <f>(D574-#REF!)/#REF!*100</f>
        <v>#REF!</v>
      </c>
      <c r="J582" s="115">
        <f t="shared" si="19"/>
        <v>9053</v>
      </c>
    </row>
    <row r="583" spans="1:12" ht="18">
      <c r="A583" s="165"/>
      <c r="B583" s="166" t="s">
        <v>509</v>
      </c>
      <c r="C583" s="93" t="s">
        <v>67</v>
      </c>
      <c r="D583" s="103">
        <v>1740</v>
      </c>
      <c r="E583" s="103">
        <v>1740</v>
      </c>
      <c r="F583" s="103">
        <v>1740</v>
      </c>
      <c r="G583" s="95"/>
      <c r="H583" s="90" t="e">
        <f>(D575-#REF!)/#REF!*100</f>
        <v>#REF!</v>
      </c>
      <c r="J583" s="115">
        <f t="shared" si="19"/>
        <v>9504</v>
      </c>
    </row>
    <row r="584" spans="1:12" ht="18">
      <c r="A584" s="165"/>
      <c r="B584" s="166" t="s">
        <v>510</v>
      </c>
      <c r="C584" s="93" t="s">
        <v>67</v>
      </c>
      <c r="D584" s="103">
        <v>1860</v>
      </c>
      <c r="E584" s="103">
        <v>1860</v>
      </c>
      <c r="F584" s="103">
        <v>1860</v>
      </c>
      <c r="G584" s="95"/>
      <c r="H584" s="90" t="e">
        <f>(D576-#REF!)/#REF!*100</f>
        <v>#REF!</v>
      </c>
      <c r="J584" s="115">
        <f t="shared" si="19"/>
        <v>10285</v>
      </c>
    </row>
    <row r="585" spans="1:12" ht="18">
      <c r="A585" s="165"/>
      <c r="B585" s="166" t="s">
        <v>511</v>
      </c>
      <c r="C585" s="93" t="s">
        <v>67</v>
      </c>
      <c r="D585" s="103">
        <v>2025</v>
      </c>
      <c r="E585" s="103">
        <v>2025</v>
      </c>
      <c r="F585" s="103">
        <v>2025</v>
      </c>
      <c r="G585" s="95"/>
      <c r="H585" s="90" t="e">
        <f>(D577-#REF!)/#REF!*100</f>
        <v>#REF!</v>
      </c>
      <c r="J585" s="115">
        <f t="shared" si="19"/>
        <v>11000</v>
      </c>
    </row>
    <row r="586" spans="1:12" ht="18">
      <c r="A586" s="165"/>
      <c r="B586" s="166" t="s">
        <v>512</v>
      </c>
      <c r="C586" s="93" t="s">
        <v>67</v>
      </c>
      <c r="D586" s="103">
        <v>2240</v>
      </c>
      <c r="E586" s="103">
        <v>2240</v>
      </c>
      <c r="F586" s="103">
        <v>2240</v>
      </c>
      <c r="G586" s="95"/>
      <c r="H586" s="90" t="e">
        <f>(D578-#REF!)/#REF!*100</f>
        <v>#REF!</v>
      </c>
      <c r="J586" s="115">
        <f t="shared" si="19"/>
        <v>11990.000000000002</v>
      </c>
    </row>
    <row r="587" spans="1:12" ht="18">
      <c r="A587" s="165"/>
      <c r="B587" s="166" t="s">
        <v>513</v>
      </c>
      <c r="C587" s="93" t="s">
        <v>67</v>
      </c>
      <c r="D587" s="103">
        <v>2350</v>
      </c>
      <c r="E587" s="103">
        <v>2350</v>
      </c>
      <c r="F587" s="103">
        <v>2350</v>
      </c>
      <c r="G587" s="95"/>
      <c r="H587" s="90"/>
      <c r="J587" s="115">
        <f t="shared" si="19"/>
        <v>12402.500000000002</v>
      </c>
    </row>
    <row r="588" spans="1:12" ht="18">
      <c r="A588" s="165"/>
      <c r="B588" s="166" t="s">
        <v>514</v>
      </c>
      <c r="C588" s="93" t="s">
        <v>199</v>
      </c>
      <c r="D588" s="103">
        <v>2570</v>
      </c>
      <c r="E588" s="103">
        <v>2570</v>
      </c>
      <c r="F588" s="103">
        <v>2570</v>
      </c>
      <c r="G588" s="95"/>
      <c r="H588" s="90" t="e">
        <f>(D580-#REF!)/#REF!*100</f>
        <v>#REF!</v>
      </c>
      <c r="J588" s="115">
        <f t="shared" si="19"/>
        <v>17413</v>
      </c>
    </row>
    <row r="589" spans="1:12" ht="34.5" customHeight="1">
      <c r="A589" s="165"/>
      <c r="B589" s="108" t="s">
        <v>515</v>
      </c>
      <c r="C589" s="92"/>
      <c r="D589" s="30"/>
      <c r="E589" s="30"/>
      <c r="F589" s="103"/>
      <c r="G589" s="95"/>
      <c r="H589" s="90" t="e">
        <f>(D581-#REF!)/#REF!*100</f>
        <v>#REF!</v>
      </c>
      <c r="J589" s="115">
        <f t="shared" si="19"/>
        <v>0</v>
      </c>
    </row>
    <row r="590" spans="1:12" ht="18">
      <c r="A590" s="165"/>
      <c r="B590" s="166" t="s">
        <v>516</v>
      </c>
      <c r="C590" s="93" t="s">
        <v>517</v>
      </c>
      <c r="D590" s="103">
        <v>2900</v>
      </c>
      <c r="E590" s="103">
        <v>2900</v>
      </c>
      <c r="F590" s="103">
        <v>2900</v>
      </c>
      <c r="G590" s="95"/>
      <c r="H590" s="90" t="e">
        <f>(D582-#REF!)/#REF!*100</f>
        <v>#REF!</v>
      </c>
      <c r="J590" s="115">
        <f t="shared" si="19"/>
        <v>4620</v>
      </c>
      <c r="L590" s="115">
        <f>F566*1.13</f>
        <v>4746</v>
      </c>
    </row>
    <row r="591" spans="1:12" ht="18">
      <c r="A591" s="165"/>
      <c r="B591" s="166" t="s">
        <v>518</v>
      </c>
      <c r="C591" s="93" t="s">
        <v>67</v>
      </c>
      <c r="D591" s="103">
        <v>2400</v>
      </c>
      <c r="E591" s="103">
        <v>2400</v>
      </c>
      <c r="F591" s="103">
        <v>2400</v>
      </c>
      <c r="G591" s="95"/>
      <c r="H591" s="90" t="e">
        <f>(D583-#REF!)/#REF!*100</f>
        <v>#REF!</v>
      </c>
      <c r="J591" s="115">
        <f t="shared" si="19"/>
        <v>5005</v>
      </c>
    </row>
    <row r="592" spans="1:12" ht="18">
      <c r="A592" s="165"/>
      <c r="B592" s="166" t="s">
        <v>519</v>
      </c>
      <c r="C592" s="93" t="s">
        <v>67</v>
      </c>
      <c r="D592" s="103">
        <v>2175</v>
      </c>
      <c r="E592" s="103">
        <v>2175</v>
      </c>
      <c r="F592" s="103">
        <v>2175</v>
      </c>
      <c r="G592" s="95"/>
      <c r="H592" s="90" t="e">
        <f>(D584-#REF!)/#REF!*100</f>
        <v>#REF!</v>
      </c>
      <c r="J592" s="115">
        <f t="shared" si="19"/>
        <v>5346</v>
      </c>
    </row>
    <row r="593" spans="1:10" ht="18">
      <c r="A593" s="165"/>
      <c r="B593" s="166" t="s">
        <v>520</v>
      </c>
      <c r="C593" s="93" t="s">
        <v>67</v>
      </c>
      <c r="D593" s="103">
        <v>2040</v>
      </c>
      <c r="E593" s="103">
        <v>2040</v>
      </c>
      <c r="F593" s="103">
        <v>2040</v>
      </c>
      <c r="G593" s="95"/>
      <c r="H593" s="90" t="e">
        <f>(D585-#REF!)/#REF!*100</f>
        <v>#REF!</v>
      </c>
      <c r="J593" s="115">
        <f t="shared" si="19"/>
        <v>5621</v>
      </c>
    </row>
    <row r="594" spans="1:10" ht="18">
      <c r="A594" s="165"/>
      <c r="B594" s="166" t="s">
        <v>521</v>
      </c>
      <c r="C594" s="93" t="s">
        <v>67</v>
      </c>
      <c r="D594" s="103">
        <v>1905</v>
      </c>
      <c r="E594" s="103">
        <v>1905</v>
      </c>
      <c r="F594" s="103">
        <v>1905</v>
      </c>
      <c r="G594" s="95"/>
      <c r="H594" s="90" t="e">
        <f>(D586-#REF!)/#REF!*100</f>
        <v>#REF!</v>
      </c>
      <c r="J594" s="115">
        <f t="shared" ref="J594:J625" si="20">1.1*E570</f>
        <v>5995.0000000000009</v>
      </c>
    </row>
    <row r="595" spans="1:10" ht="18">
      <c r="A595" s="165"/>
      <c r="B595" s="166" t="s">
        <v>522</v>
      </c>
      <c r="C595" s="93" t="s">
        <v>67</v>
      </c>
      <c r="D595" s="103">
        <v>1705</v>
      </c>
      <c r="E595" s="103">
        <v>1705</v>
      </c>
      <c r="F595" s="103">
        <v>1705</v>
      </c>
      <c r="G595" s="95"/>
      <c r="H595" s="90" t="e">
        <f>(D587-#REF!)/#REF!*100</f>
        <v>#REF!</v>
      </c>
      <c r="J595" s="115">
        <f t="shared" si="20"/>
        <v>6556.0000000000009</v>
      </c>
    </row>
    <row r="596" spans="1:10" ht="18">
      <c r="A596" s="165"/>
      <c r="B596" s="166" t="s">
        <v>523</v>
      </c>
      <c r="C596" s="93" t="s">
        <v>67</v>
      </c>
      <c r="D596" s="103">
        <v>1530</v>
      </c>
      <c r="E596" s="103">
        <v>1530</v>
      </c>
      <c r="F596" s="103">
        <v>1530</v>
      </c>
      <c r="G596" s="95"/>
      <c r="H596" s="90" t="e">
        <f>(D588-#REF!)/#REF!*100</f>
        <v>#REF!</v>
      </c>
      <c r="J596" s="115">
        <f t="shared" si="20"/>
        <v>7287.5000000000009</v>
      </c>
    </row>
    <row r="597" spans="1:10" ht="18">
      <c r="A597" s="165"/>
      <c r="B597" s="166" t="s">
        <v>524</v>
      </c>
      <c r="C597" s="93" t="s">
        <v>67</v>
      </c>
      <c r="D597" s="103">
        <v>1390</v>
      </c>
      <c r="E597" s="103">
        <v>1390</v>
      </c>
      <c r="F597" s="103">
        <v>1390</v>
      </c>
      <c r="G597" s="95"/>
      <c r="H597" s="90"/>
      <c r="J597" s="115">
        <f t="shared" si="20"/>
        <v>7645.0000000000009</v>
      </c>
    </row>
    <row r="598" spans="1:10" ht="18">
      <c r="A598" s="165"/>
      <c r="B598" s="166" t="s">
        <v>525</v>
      </c>
      <c r="C598" s="93" t="s">
        <v>67</v>
      </c>
      <c r="D598" s="103">
        <v>1340</v>
      </c>
      <c r="E598" s="103">
        <v>1340</v>
      </c>
      <c r="F598" s="103">
        <v>1340</v>
      </c>
      <c r="G598" s="95"/>
      <c r="H598" s="90" t="e">
        <f>(D590-#REF!)/#REF!*100</f>
        <v>#REF!</v>
      </c>
      <c r="J598" s="115">
        <f t="shared" si="20"/>
        <v>8360</v>
      </c>
    </row>
    <row r="599" spans="1:10" ht="18">
      <c r="A599" s="165"/>
      <c r="B599" s="166" t="s">
        <v>526</v>
      </c>
      <c r="C599" s="93" t="s">
        <v>67</v>
      </c>
      <c r="D599" s="103">
        <v>1270</v>
      </c>
      <c r="E599" s="103">
        <v>1270</v>
      </c>
      <c r="F599" s="103">
        <v>1270</v>
      </c>
      <c r="G599" s="95"/>
      <c r="H599" s="90" t="e">
        <f>(D591-#REF!)/#REF!*100</f>
        <v>#REF!</v>
      </c>
      <c r="J599" s="115">
        <f t="shared" si="20"/>
        <v>9097</v>
      </c>
    </row>
    <row r="600" spans="1:10" ht="18">
      <c r="A600" s="165"/>
      <c r="B600" s="166" t="s">
        <v>527</v>
      </c>
      <c r="C600" s="93" t="s">
        <v>67</v>
      </c>
      <c r="D600" s="103">
        <v>1140</v>
      </c>
      <c r="E600" s="103">
        <v>1140</v>
      </c>
      <c r="F600" s="103">
        <v>1140</v>
      </c>
      <c r="G600" s="95"/>
      <c r="H600" s="90" t="e">
        <f>(D592-#REF!)/#REF!*100</f>
        <v>#REF!</v>
      </c>
      <c r="J600" s="115">
        <f t="shared" si="20"/>
        <v>10010</v>
      </c>
    </row>
    <row r="601" spans="1:10" ht="18">
      <c r="A601" s="165"/>
      <c r="B601" s="166" t="s">
        <v>528</v>
      </c>
      <c r="C601" s="93" t="s">
        <v>67</v>
      </c>
      <c r="D601" s="103">
        <v>1060</v>
      </c>
      <c r="E601" s="103">
        <v>1060</v>
      </c>
      <c r="F601" s="103">
        <v>1060</v>
      </c>
      <c r="G601" s="95"/>
      <c r="H601" s="90" t="e">
        <f>(D593-#REF!)/#REF!*100</f>
        <v>#REF!</v>
      </c>
      <c r="J601" s="115">
        <f t="shared" si="20"/>
        <v>10362</v>
      </c>
    </row>
    <row r="602" spans="1:10" ht="18">
      <c r="A602" s="165"/>
      <c r="B602" s="166" t="s">
        <v>512</v>
      </c>
      <c r="C602" s="93" t="s">
        <v>67</v>
      </c>
      <c r="D602" s="103">
        <v>1010</v>
      </c>
      <c r="E602" s="103">
        <v>1010</v>
      </c>
      <c r="F602" s="103">
        <v>1010</v>
      </c>
      <c r="G602" s="95"/>
      <c r="H602" s="90" t="e">
        <f>(D594-#REF!)/#REF!*100</f>
        <v>#REF!</v>
      </c>
      <c r="J602" s="115">
        <f t="shared" si="20"/>
        <v>14960.000000000002</v>
      </c>
    </row>
    <row r="603" spans="1:10" ht="18">
      <c r="A603" s="165"/>
      <c r="B603" s="166" t="s">
        <v>529</v>
      </c>
      <c r="C603" s="93" t="s">
        <v>67</v>
      </c>
      <c r="D603" s="103">
        <v>890</v>
      </c>
      <c r="E603" s="103">
        <v>890</v>
      </c>
      <c r="F603" s="103">
        <v>890</v>
      </c>
      <c r="G603" s="95"/>
      <c r="H603" s="90" t="e">
        <f>(D595-#REF!)/#REF!*100</f>
        <v>#REF!</v>
      </c>
      <c r="J603" s="115">
        <f t="shared" si="20"/>
        <v>0</v>
      </c>
    </row>
    <row r="604" spans="1:10" ht="18">
      <c r="A604" s="165"/>
      <c r="B604" s="166" t="s">
        <v>510</v>
      </c>
      <c r="C604" s="93" t="s">
        <v>67</v>
      </c>
      <c r="D604" s="103">
        <v>840</v>
      </c>
      <c r="E604" s="103">
        <v>840</v>
      </c>
      <c r="F604" s="103">
        <v>840</v>
      </c>
      <c r="G604" s="95"/>
      <c r="H604" s="90" t="e">
        <f>(D596-#REF!)/#REF!*100</f>
        <v>#REF!</v>
      </c>
      <c r="J604" s="115">
        <f t="shared" si="20"/>
        <v>1573.0000000000002</v>
      </c>
    </row>
    <row r="605" spans="1:10" ht="33.75" customHeight="1">
      <c r="A605" s="165"/>
      <c r="B605" s="108" t="s">
        <v>530</v>
      </c>
      <c r="C605" s="93"/>
      <c r="D605" s="30"/>
      <c r="E605" s="30"/>
      <c r="F605" s="103"/>
      <c r="G605" s="95"/>
      <c r="H605" s="90" t="e">
        <f>(D597-#REF!)/#REF!*100</f>
        <v>#REF!</v>
      </c>
      <c r="J605" s="115">
        <f t="shared" si="20"/>
        <v>1705.0000000000002</v>
      </c>
    </row>
    <row r="606" spans="1:10" ht="18">
      <c r="A606" s="165"/>
      <c r="B606" s="166" t="s">
        <v>518</v>
      </c>
      <c r="C606" s="93" t="s">
        <v>517</v>
      </c>
      <c r="D606" s="103">
        <v>2645</v>
      </c>
      <c r="E606" s="103">
        <v>2645</v>
      </c>
      <c r="F606" s="103">
        <v>2645</v>
      </c>
      <c r="G606" s="95"/>
      <c r="H606" s="90" t="e">
        <f>(D598-#REF!)/#REF!*100</f>
        <v>#REF!</v>
      </c>
      <c r="J606" s="115">
        <f t="shared" si="20"/>
        <v>1826.0000000000002</v>
      </c>
    </row>
    <row r="607" spans="1:10" ht="18">
      <c r="A607" s="165"/>
      <c r="B607" s="166" t="s">
        <v>519</v>
      </c>
      <c r="C607" s="93" t="s">
        <v>67</v>
      </c>
      <c r="D607" s="103">
        <v>2395</v>
      </c>
      <c r="E607" s="103">
        <v>2395</v>
      </c>
      <c r="F607" s="103">
        <v>2395</v>
      </c>
      <c r="G607" s="95"/>
      <c r="H607" s="90" t="e">
        <f>(D599-#REF!)/#REF!*100</f>
        <v>#REF!</v>
      </c>
      <c r="J607" s="115">
        <f t="shared" si="20"/>
        <v>1914.0000000000002</v>
      </c>
    </row>
    <row r="608" spans="1:10" ht="18">
      <c r="A608" s="165"/>
      <c r="B608" s="166" t="s">
        <v>520</v>
      </c>
      <c r="C608" s="93" t="s">
        <v>67</v>
      </c>
      <c r="D608" s="103">
        <v>2285</v>
      </c>
      <c r="E608" s="103">
        <v>2285</v>
      </c>
      <c r="F608" s="103">
        <v>2285</v>
      </c>
      <c r="G608" s="95"/>
      <c r="H608" s="90" t="e">
        <f>(D600-#REF!)/#REF!*100</f>
        <v>#REF!</v>
      </c>
      <c r="J608" s="115">
        <f t="shared" si="20"/>
        <v>2046.0000000000002</v>
      </c>
    </row>
    <row r="609" spans="1:10" ht="18">
      <c r="A609" s="165"/>
      <c r="B609" s="166" t="s">
        <v>521</v>
      </c>
      <c r="C609" s="93" t="s">
        <v>67</v>
      </c>
      <c r="D609" s="103">
        <v>2175</v>
      </c>
      <c r="E609" s="103">
        <v>2175</v>
      </c>
      <c r="F609" s="103">
        <v>2175</v>
      </c>
      <c r="G609" s="95"/>
      <c r="H609" s="90" t="e">
        <f>(D601-#REF!)/#REF!*100</f>
        <v>#REF!</v>
      </c>
      <c r="J609" s="115">
        <f t="shared" si="20"/>
        <v>2227.5</v>
      </c>
    </row>
    <row r="610" spans="1:10" ht="18">
      <c r="A610" s="165"/>
      <c r="B610" s="166" t="s">
        <v>522</v>
      </c>
      <c r="C610" s="93" t="s">
        <v>67</v>
      </c>
      <c r="D610" s="103">
        <v>1950</v>
      </c>
      <c r="E610" s="103">
        <v>1950</v>
      </c>
      <c r="F610" s="103">
        <v>1950</v>
      </c>
      <c r="G610" s="95"/>
      <c r="H610" s="90" t="e">
        <f>(D602-#REF!)/#REF!*100</f>
        <v>#REF!</v>
      </c>
      <c r="J610" s="115">
        <f t="shared" si="20"/>
        <v>2464</v>
      </c>
    </row>
    <row r="611" spans="1:10" ht="18">
      <c r="A611" s="165"/>
      <c r="B611" s="166" t="s">
        <v>523</v>
      </c>
      <c r="C611" s="93" t="s">
        <v>67</v>
      </c>
      <c r="D611" s="103">
        <v>1760</v>
      </c>
      <c r="E611" s="103">
        <v>1760</v>
      </c>
      <c r="F611" s="103">
        <v>1760</v>
      </c>
      <c r="G611" s="95"/>
      <c r="H611" s="90" t="e">
        <f>(D603-#REF!)/#REF!*100</f>
        <v>#REF!</v>
      </c>
      <c r="J611" s="115">
        <f t="shared" si="20"/>
        <v>2585</v>
      </c>
    </row>
    <row r="612" spans="1:10" ht="18">
      <c r="A612" s="165"/>
      <c r="B612" s="166" t="s">
        <v>524</v>
      </c>
      <c r="C612" s="93" t="s">
        <v>67</v>
      </c>
      <c r="D612" s="103">
        <v>1620</v>
      </c>
      <c r="E612" s="103">
        <v>1620</v>
      </c>
      <c r="F612" s="103">
        <v>1620</v>
      </c>
      <c r="G612" s="95"/>
      <c r="H612" s="90" t="e">
        <f>(D604-#REF!)/#REF!*100</f>
        <v>#REF!</v>
      </c>
      <c r="J612" s="115">
        <f t="shared" si="20"/>
        <v>2827.0000000000005</v>
      </c>
    </row>
    <row r="613" spans="1:10" ht="18">
      <c r="A613" s="526"/>
      <c r="B613" s="169" t="s">
        <v>525</v>
      </c>
      <c r="C613" s="128" t="s">
        <v>67</v>
      </c>
      <c r="D613" s="132">
        <v>1540</v>
      </c>
      <c r="E613" s="132">
        <v>1540</v>
      </c>
      <c r="F613" s="132">
        <v>1540</v>
      </c>
      <c r="G613" s="170"/>
      <c r="H613" s="90"/>
      <c r="J613" s="115">
        <f t="shared" si="20"/>
        <v>0</v>
      </c>
    </row>
    <row r="614" spans="1:10" ht="18">
      <c r="A614" s="165"/>
      <c r="B614" s="166" t="s">
        <v>526</v>
      </c>
      <c r="C614" s="93" t="s">
        <v>67</v>
      </c>
      <c r="D614" s="103">
        <v>1490</v>
      </c>
      <c r="E614" s="103">
        <v>1490</v>
      </c>
      <c r="F614" s="103">
        <v>1490</v>
      </c>
      <c r="G614" s="95"/>
      <c r="H614" s="90" t="e">
        <f>(D606-#REF!)/#REF!*100</f>
        <v>#REF!</v>
      </c>
      <c r="J614" s="115">
        <f t="shared" si="20"/>
        <v>3190.0000000000005</v>
      </c>
    </row>
    <row r="615" spans="1:10" ht="18">
      <c r="A615" s="165"/>
      <c r="B615" s="166" t="s">
        <v>527</v>
      </c>
      <c r="C615" s="93" t="s">
        <v>67</v>
      </c>
      <c r="D615" s="103">
        <v>1360</v>
      </c>
      <c r="E615" s="103">
        <v>1360</v>
      </c>
      <c r="F615" s="103">
        <v>1360</v>
      </c>
      <c r="G615" s="95"/>
      <c r="H615" s="90" t="e">
        <f>(D607-#REF!)/#REF!*100</f>
        <v>#REF!</v>
      </c>
      <c r="J615" s="115">
        <f t="shared" si="20"/>
        <v>2640</v>
      </c>
    </row>
    <row r="616" spans="1:10" ht="18">
      <c r="A616" s="165"/>
      <c r="B616" s="166" t="s">
        <v>528</v>
      </c>
      <c r="C616" s="93" t="s">
        <v>67</v>
      </c>
      <c r="D616" s="103">
        <v>1260</v>
      </c>
      <c r="E616" s="103">
        <v>1260</v>
      </c>
      <c r="F616" s="103">
        <v>1260</v>
      </c>
      <c r="G616" s="95"/>
      <c r="H616" s="90" t="e">
        <f>(D608-#REF!)/#REF!*100</f>
        <v>#REF!</v>
      </c>
      <c r="J616" s="115">
        <f t="shared" si="20"/>
        <v>2392.5</v>
      </c>
    </row>
    <row r="617" spans="1:10" ht="18">
      <c r="A617" s="165"/>
      <c r="B617" s="166" t="s">
        <v>512</v>
      </c>
      <c r="C617" s="93" t="s">
        <v>67</v>
      </c>
      <c r="D617" s="103">
        <v>1210</v>
      </c>
      <c r="E617" s="103">
        <v>1210</v>
      </c>
      <c r="F617" s="103">
        <v>1210</v>
      </c>
      <c r="G617" s="95"/>
      <c r="H617" s="90" t="e">
        <f>(D609-#REF!)/#REF!*100</f>
        <v>#REF!</v>
      </c>
      <c r="J617" s="115">
        <f t="shared" si="20"/>
        <v>2244</v>
      </c>
    </row>
    <row r="618" spans="1:10" ht="18">
      <c r="A618" s="165"/>
      <c r="B618" s="166" t="s">
        <v>529</v>
      </c>
      <c r="C618" s="93" t="s">
        <v>67</v>
      </c>
      <c r="D618" s="103">
        <v>1070</v>
      </c>
      <c r="E618" s="103">
        <v>1070</v>
      </c>
      <c r="F618" s="103">
        <v>1070</v>
      </c>
      <c r="G618" s="95"/>
      <c r="H618" s="90" t="e">
        <f>(D610-#REF!)/#REF!*100</f>
        <v>#REF!</v>
      </c>
      <c r="J618" s="115">
        <f t="shared" si="20"/>
        <v>2095.5</v>
      </c>
    </row>
    <row r="619" spans="1:10" ht="18">
      <c r="A619" s="165"/>
      <c r="B619" s="166" t="s">
        <v>510</v>
      </c>
      <c r="C619" s="93" t="s">
        <v>67</v>
      </c>
      <c r="D619" s="103">
        <v>1023</v>
      </c>
      <c r="E619" s="103">
        <v>1023</v>
      </c>
      <c r="F619" s="103">
        <v>1023</v>
      </c>
      <c r="G619" s="95"/>
      <c r="H619" s="90" t="e">
        <f>(D611-#REF!)/#REF!*100</f>
        <v>#REF!</v>
      </c>
      <c r="J619" s="115">
        <f t="shared" si="20"/>
        <v>1875.5000000000002</v>
      </c>
    </row>
    <row r="620" spans="1:10" ht="18">
      <c r="A620" s="165"/>
      <c r="B620" s="171" t="s">
        <v>531</v>
      </c>
      <c r="C620" s="93"/>
      <c r="D620" s="30"/>
      <c r="E620" s="30"/>
      <c r="F620" s="30"/>
      <c r="G620" s="95"/>
      <c r="H620" s="90" t="e">
        <f>(D612-#REF!)/#REF!*100</f>
        <v>#REF!</v>
      </c>
      <c r="J620" s="115">
        <f t="shared" si="20"/>
        <v>1683.0000000000002</v>
      </c>
    </row>
    <row r="621" spans="1:10" ht="18">
      <c r="A621" s="165"/>
      <c r="B621" s="166" t="s">
        <v>532</v>
      </c>
      <c r="C621" s="93" t="s">
        <v>533</v>
      </c>
      <c r="D621" s="103">
        <v>129</v>
      </c>
      <c r="E621" s="103">
        <v>129</v>
      </c>
      <c r="F621" s="103">
        <v>129</v>
      </c>
      <c r="G621" s="95"/>
      <c r="H621" s="90" t="e">
        <f>(D613-#REF!)/#REF!*100</f>
        <v>#REF!</v>
      </c>
      <c r="J621" s="115">
        <f t="shared" si="20"/>
        <v>1529.0000000000002</v>
      </c>
    </row>
    <row r="622" spans="1:10" ht="18">
      <c r="A622" s="165"/>
      <c r="B622" s="166" t="s">
        <v>534</v>
      </c>
      <c r="C622" s="93" t="s">
        <v>67</v>
      </c>
      <c r="D622" s="103">
        <v>180</v>
      </c>
      <c r="E622" s="103">
        <v>180</v>
      </c>
      <c r="F622" s="103">
        <v>180</v>
      </c>
      <c r="G622" s="95"/>
      <c r="H622" s="90" t="e">
        <f>(D614-#REF!)/#REF!*100</f>
        <v>#REF!</v>
      </c>
      <c r="J622" s="115">
        <f t="shared" si="20"/>
        <v>1474.0000000000002</v>
      </c>
    </row>
    <row r="623" spans="1:10" ht="18">
      <c r="A623" s="165"/>
      <c r="B623" s="166" t="s">
        <v>535</v>
      </c>
      <c r="C623" s="93" t="s">
        <v>67</v>
      </c>
      <c r="D623" s="103">
        <v>110</v>
      </c>
      <c r="E623" s="103">
        <v>110</v>
      </c>
      <c r="F623" s="103">
        <v>110</v>
      </c>
      <c r="G623" s="95"/>
      <c r="H623" s="90" t="e">
        <f>(D615-#REF!)/#REF!*100</f>
        <v>#REF!</v>
      </c>
      <c r="J623" s="115">
        <f t="shared" si="20"/>
        <v>1397</v>
      </c>
    </row>
    <row r="624" spans="1:10" ht="18">
      <c r="A624" s="165"/>
      <c r="B624" s="166" t="s">
        <v>536</v>
      </c>
      <c r="C624" s="93" t="s">
        <v>67</v>
      </c>
      <c r="D624" s="103">
        <v>150</v>
      </c>
      <c r="E624" s="103">
        <v>150</v>
      </c>
      <c r="F624" s="103">
        <v>150</v>
      </c>
      <c r="G624" s="95"/>
      <c r="H624" s="90" t="e">
        <f>(D616-#REF!)/#REF!*100</f>
        <v>#REF!</v>
      </c>
      <c r="J624" s="115">
        <f t="shared" si="20"/>
        <v>1254</v>
      </c>
    </row>
    <row r="625" spans="1:10" ht="18">
      <c r="A625" s="165"/>
      <c r="B625" s="166" t="s">
        <v>537</v>
      </c>
      <c r="C625" s="93" t="s">
        <v>67</v>
      </c>
      <c r="D625" s="103">
        <v>100</v>
      </c>
      <c r="E625" s="103">
        <v>100</v>
      </c>
      <c r="F625" s="103">
        <v>100</v>
      </c>
      <c r="G625" s="95"/>
      <c r="H625" s="90" t="e">
        <f>(D617-#REF!)/#REF!*100</f>
        <v>#REF!</v>
      </c>
      <c r="J625" s="115">
        <f t="shared" si="20"/>
        <v>1166</v>
      </c>
    </row>
    <row r="626" spans="1:10" ht="18">
      <c r="A626" s="165"/>
      <c r="B626" s="166" t="s">
        <v>538</v>
      </c>
      <c r="C626" s="93" t="s">
        <v>67</v>
      </c>
      <c r="D626" s="103">
        <v>159</v>
      </c>
      <c r="E626" s="103">
        <v>159</v>
      </c>
      <c r="F626" s="103">
        <v>159</v>
      </c>
      <c r="G626" s="95"/>
      <c r="H626" s="90" t="e">
        <f>(D618-#REF!)/#REF!*100</f>
        <v>#REF!</v>
      </c>
      <c r="J626" s="115">
        <f t="shared" ref="J626:J650" si="21">1.1*E602</f>
        <v>1111</v>
      </c>
    </row>
    <row r="627" spans="1:10" ht="56.25">
      <c r="A627" s="91">
        <v>25</v>
      </c>
      <c r="B627" s="172" t="s">
        <v>539</v>
      </c>
      <c r="C627" s="53"/>
      <c r="D627" s="30"/>
      <c r="E627" s="30"/>
      <c r="F627" s="103"/>
      <c r="G627" s="95"/>
      <c r="H627" s="90" t="e">
        <f>(D619-#REF!)/#REF!*100</f>
        <v>#REF!</v>
      </c>
      <c r="J627" s="115">
        <f t="shared" si="21"/>
        <v>979.00000000000011</v>
      </c>
    </row>
    <row r="628" spans="1:10" ht="31.5">
      <c r="A628" s="43">
        <v>25.1</v>
      </c>
      <c r="B628" s="124" t="s">
        <v>540</v>
      </c>
      <c r="C628" s="93" t="s">
        <v>541</v>
      </c>
      <c r="D628" s="30">
        <v>1440</v>
      </c>
      <c r="E628" s="30">
        <v>1440</v>
      </c>
      <c r="F628" s="30">
        <v>1440</v>
      </c>
      <c r="G628" s="95"/>
      <c r="H628" s="90"/>
      <c r="J628" s="115">
        <f t="shared" si="21"/>
        <v>924.00000000000011</v>
      </c>
    </row>
    <row r="629" spans="1:10" ht="31.5">
      <c r="A629" s="43">
        <v>25.2</v>
      </c>
      <c r="B629" s="124" t="s">
        <v>542</v>
      </c>
      <c r="C629" s="93" t="s">
        <v>199</v>
      </c>
      <c r="D629" s="30">
        <v>1496</v>
      </c>
      <c r="E629" s="30">
        <v>1496</v>
      </c>
      <c r="F629" s="30">
        <v>1496</v>
      </c>
      <c r="G629" s="95"/>
      <c r="H629" s="90" t="e">
        <f>(D621-#REF!)/#REF!*100</f>
        <v>#REF!</v>
      </c>
      <c r="J629" s="115">
        <f t="shared" si="21"/>
        <v>0</v>
      </c>
    </row>
    <row r="630" spans="1:10" ht="26.25" customHeight="1">
      <c r="A630" s="43">
        <v>25.3</v>
      </c>
      <c r="B630" s="124" t="s">
        <v>543</v>
      </c>
      <c r="C630" s="93" t="s">
        <v>533</v>
      </c>
      <c r="D630" s="30">
        <v>1288</v>
      </c>
      <c r="E630" s="30">
        <v>1288</v>
      </c>
      <c r="F630" s="30">
        <v>1288</v>
      </c>
      <c r="G630" s="95"/>
      <c r="H630" s="90" t="e">
        <f>(D622-#REF!)/#REF!*100</f>
        <v>#REF!</v>
      </c>
      <c r="J630" s="115">
        <f t="shared" si="21"/>
        <v>2909.5000000000005</v>
      </c>
    </row>
    <row r="631" spans="1:10" ht="18">
      <c r="A631" s="43">
        <v>25.4</v>
      </c>
      <c r="B631" s="124" t="s">
        <v>544</v>
      </c>
      <c r="C631" s="93" t="s">
        <v>199</v>
      </c>
      <c r="D631" s="30">
        <v>1288</v>
      </c>
      <c r="E631" s="30">
        <v>1288</v>
      </c>
      <c r="F631" s="30">
        <v>1288</v>
      </c>
      <c r="G631" s="95"/>
      <c r="H631" s="90" t="e">
        <f>(D623-#REF!)/#REF!*100</f>
        <v>#REF!</v>
      </c>
      <c r="J631" s="115">
        <f t="shared" si="21"/>
        <v>2634.5</v>
      </c>
    </row>
    <row r="632" spans="1:10" ht="18">
      <c r="A632" s="43">
        <v>25.5</v>
      </c>
      <c r="B632" s="124" t="s">
        <v>545</v>
      </c>
      <c r="C632" s="93" t="s">
        <v>92</v>
      </c>
      <c r="D632" s="30">
        <v>26</v>
      </c>
      <c r="E632" s="30">
        <v>26</v>
      </c>
      <c r="F632" s="30">
        <v>26</v>
      </c>
      <c r="G632" s="95"/>
      <c r="H632" s="90" t="e">
        <f>(D624-#REF!)/#REF!*100</f>
        <v>#REF!</v>
      </c>
      <c r="J632" s="115">
        <f t="shared" si="21"/>
        <v>2513.5</v>
      </c>
    </row>
    <row r="633" spans="1:10" ht="18">
      <c r="A633" s="43">
        <v>25.6</v>
      </c>
      <c r="B633" s="124" t="s">
        <v>546</v>
      </c>
      <c r="C633" s="93" t="s">
        <v>199</v>
      </c>
      <c r="D633" s="30">
        <v>26</v>
      </c>
      <c r="E633" s="30">
        <v>26</v>
      </c>
      <c r="F633" s="30">
        <v>26</v>
      </c>
      <c r="G633" s="95"/>
      <c r="H633" s="90" t="e">
        <f>(D625-#REF!)/#REF!*100</f>
        <v>#REF!</v>
      </c>
      <c r="J633" s="115">
        <f t="shared" si="21"/>
        <v>2392.5</v>
      </c>
    </row>
    <row r="634" spans="1:10" ht="18">
      <c r="A634" s="43">
        <v>25.7</v>
      </c>
      <c r="B634" s="124" t="s">
        <v>547</v>
      </c>
      <c r="C634" s="93" t="s">
        <v>199</v>
      </c>
      <c r="D634" s="30">
        <v>10</v>
      </c>
      <c r="E634" s="30">
        <v>10</v>
      </c>
      <c r="F634" s="30">
        <v>10</v>
      </c>
      <c r="G634" s="95"/>
      <c r="H634" s="90" t="e">
        <f>(D626-#REF!)/#REF!*100</f>
        <v>#REF!</v>
      </c>
      <c r="J634" s="115">
        <f t="shared" si="21"/>
        <v>2145</v>
      </c>
    </row>
    <row r="635" spans="1:10" ht="18">
      <c r="A635" s="43">
        <v>25.8</v>
      </c>
      <c r="B635" s="124" t="s">
        <v>548</v>
      </c>
      <c r="C635" s="93" t="s">
        <v>199</v>
      </c>
      <c r="D635" s="30">
        <v>10</v>
      </c>
      <c r="E635" s="30">
        <v>10</v>
      </c>
      <c r="F635" s="30">
        <v>10</v>
      </c>
      <c r="G635" s="95"/>
      <c r="H635" s="90"/>
      <c r="J635" s="115">
        <f t="shared" si="21"/>
        <v>1936.0000000000002</v>
      </c>
    </row>
    <row r="636" spans="1:10" ht="18">
      <c r="A636" s="43">
        <v>25.9</v>
      </c>
      <c r="B636" s="124" t="s">
        <v>549</v>
      </c>
      <c r="C636" s="93" t="s">
        <v>199</v>
      </c>
      <c r="D636" s="30">
        <v>8</v>
      </c>
      <c r="E636" s="30">
        <v>8</v>
      </c>
      <c r="F636" s="30">
        <v>8</v>
      </c>
      <c r="G636" s="95"/>
      <c r="H636" s="90" t="e">
        <f>(D628-#REF!)/#REF!*100</f>
        <v>#REF!</v>
      </c>
      <c r="J636" s="115">
        <f t="shared" si="21"/>
        <v>1782.0000000000002</v>
      </c>
    </row>
    <row r="637" spans="1:10" ht="18">
      <c r="A637" s="91">
        <v>26</v>
      </c>
      <c r="B637" s="108" t="s">
        <v>550</v>
      </c>
      <c r="C637" s="93"/>
      <c r="D637" s="30"/>
      <c r="E637" s="30"/>
      <c r="F637" s="12"/>
      <c r="G637" s="95"/>
      <c r="H637" s="90" t="e">
        <f>(D629-#REF!)/#REF!*100</f>
        <v>#REF!</v>
      </c>
      <c r="J637" s="115">
        <f t="shared" si="21"/>
        <v>1694.0000000000002</v>
      </c>
    </row>
    <row r="638" spans="1:10" ht="18">
      <c r="A638" s="165"/>
      <c r="B638" s="80" t="s">
        <v>551</v>
      </c>
      <c r="C638" s="93" t="s">
        <v>299</v>
      </c>
      <c r="D638" s="30">
        <v>29</v>
      </c>
      <c r="E638" s="30">
        <v>29</v>
      </c>
      <c r="F638" s="30">
        <v>29</v>
      </c>
      <c r="G638" s="95"/>
      <c r="H638" s="90" t="e">
        <f>(D630-#REF!)/#REF!*100</f>
        <v>#REF!</v>
      </c>
      <c r="J638" s="115">
        <f t="shared" si="21"/>
        <v>1639.0000000000002</v>
      </c>
    </row>
    <row r="639" spans="1:10" ht="18">
      <c r="A639" s="165"/>
      <c r="B639" s="80" t="s">
        <v>552</v>
      </c>
      <c r="C639" s="93" t="s">
        <v>249</v>
      </c>
      <c r="D639" s="30">
        <v>27</v>
      </c>
      <c r="E639" s="30">
        <v>27</v>
      </c>
      <c r="F639" s="30">
        <v>27</v>
      </c>
      <c r="G639" s="95"/>
      <c r="H639" s="90" t="e">
        <f>(D631-#REF!)/#REF!*100</f>
        <v>#REF!</v>
      </c>
      <c r="J639" s="115">
        <f t="shared" si="21"/>
        <v>1496.0000000000002</v>
      </c>
    </row>
    <row r="640" spans="1:10" ht="21.75" customHeight="1">
      <c r="A640" s="91">
        <v>27</v>
      </c>
      <c r="B640" s="108" t="s">
        <v>553</v>
      </c>
      <c r="C640" s="173"/>
      <c r="D640" s="30"/>
      <c r="E640" s="30"/>
      <c r="F640" s="12"/>
      <c r="G640" s="95"/>
      <c r="H640" s="90" t="e">
        <f>(D632-#REF!)/#REF!*100</f>
        <v>#REF!</v>
      </c>
      <c r="J640" s="115">
        <f t="shared" si="21"/>
        <v>1386</v>
      </c>
    </row>
    <row r="641" spans="1:10" ht="37.5">
      <c r="A641" s="165"/>
      <c r="B641" s="80" t="s">
        <v>554</v>
      </c>
      <c r="C641" s="93" t="s">
        <v>555</v>
      </c>
      <c r="D641" s="30">
        <v>119</v>
      </c>
      <c r="E641" s="30">
        <v>119</v>
      </c>
      <c r="F641" s="30">
        <v>119</v>
      </c>
      <c r="G641" s="95"/>
      <c r="H641" s="90" t="e">
        <f>(D633-#REF!)/#REF!*100</f>
        <v>#REF!</v>
      </c>
      <c r="J641" s="115">
        <f t="shared" si="21"/>
        <v>1331</v>
      </c>
    </row>
    <row r="642" spans="1:10" ht="18">
      <c r="A642" s="165"/>
      <c r="B642" s="80" t="s">
        <v>556</v>
      </c>
      <c r="C642" s="93" t="s">
        <v>557</v>
      </c>
      <c r="D642" s="30">
        <v>124</v>
      </c>
      <c r="E642" s="30">
        <v>124</v>
      </c>
      <c r="F642" s="30">
        <v>124</v>
      </c>
      <c r="G642" s="95"/>
      <c r="H642" s="90" t="e">
        <f>(D634-#REF!)/#REF!*100</f>
        <v>#REF!</v>
      </c>
      <c r="J642" s="115">
        <f t="shared" si="21"/>
        <v>1177</v>
      </c>
    </row>
    <row r="643" spans="1:10" ht="18">
      <c r="A643" s="165"/>
      <c r="B643" s="80" t="s">
        <v>558</v>
      </c>
      <c r="C643" s="93" t="s">
        <v>557</v>
      </c>
      <c r="D643" s="30">
        <v>76</v>
      </c>
      <c r="E643" s="30">
        <v>76</v>
      </c>
      <c r="F643" s="30">
        <v>76</v>
      </c>
      <c r="G643" s="95"/>
      <c r="H643" s="90" t="e">
        <f>(D635-#REF!)/#REF!*100</f>
        <v>#REF!</v>
      </c>
      <c r="J643" s="115">
        <f t="shared" si="21"/>
        <v>1125.3000000000002</v>
      </c>
    </row>
    <row r="644" spans="1:10" ht="18">
      <c r="A644" s="165"/>
      <c r="B644" s="80" t="s">
        <v>559</v>
      </c>
      <c r="C644" s="93" t="s">
        <v>557</v>
      </c>
      <c r="D644" s="30">
        <v>195</v>
      </c>
      <c r="E644" s="30">
        <v>195</v>
      </c>
      <c r="F644" s="30">
        <v>195</v>
      </c>
      <c r="G644" s="95"/>
      <c r="H644" s="90" t="e">
        <f>(D636-#REF!)/#REF!*100</f>
        <v>#REF!</v>
      </c>
      <c r="J644" s="115">
        <f t="shared" si="21"/>
        <v>0</v>
      </c>
    </row>
    <row r="645" spans="1:10" ht="18.75">
      <c r="A645" s="165"/>
      <c r="B645" s="80" t="s">
        <v>560</v>
      </c>
      <c r="C645" s="93" t="s">
        <v>557</v>
      </c>
      <c r="D645" s="30">
        <v>157</v>
      </c>
      <c r="E645" s="30">
        <v>157</v>
      </c>
      <c r="F645" s="30">
        <v>157</v>
      </c>
      <c r="G645" s="95"/>
      <c r="H645" s="90"/>
      <c r="J645" s="115">
        <f t="shared" si="21"/>
        <v>141.9</v>
      </c>
    </row>
    <row r="646" spans="1:10" ht="37.5">
      <c r="A646" s="165"/>
      <c r="B646" s="80" t="s">
        <v>561</v>
      </c>
      <c r="C646" s="93" t="s">
        <v>557</v>
      </c>
      <c r="D646" s="30">
        <v>270</v>
      </c>
      <c r="E646" s="30">
        <v>270</v>
      </c>
      <c r="F646" s="30">
        <v>270</v>
      </c>
      <c r="G646" s="95"/>
      <c r="H646" s="90" t="e">
        <f>(D638-#REF!)/#REF!*100</f>
        <v>#REF!</v>
      </c>
      <c r="J646" s="115">
        <f t="shared" si="21"/>
        <v>198.00000000000003</v>
      </c>
    </row>
    <row r="647" spans="1:10" ht="18">
      <c r="A647" s="91">
        <v>28</v>
      </c>
      <c r="B647" s="108" t="s">
        <v>562</v>
      </c>
      <c r="C647" s="93"/>
      <c r="D647" s="30"/>
      <c r="E647" s="30"/>
      <c r="F647" s="30"/>
      <c r="G647" s="95"/>
      <c r="H647" s="90" t="e">
        <f>(D639-#REF!)/#REF!*100</f>
        <v>#REF!</v>
      </c>
      <c r="J647" s="115">
        <f t="shared" si="21"/>
        <v>121.00000000000001</v>
      </c>
    </row>
    <row r="648" spans="1:10" ht="18">
      <c r="A648" s="291" t="s">
        <v>563</v>
      </c>
      <c r="B648" s="163" t="s">
        <v>564</v>
      </c>
      <c r="C648" s="93" t="s">
        <v>565</v>
      </c>
      <c r="D648" s="30">
        <v>144</v>
      </c>
      <c r="E648" s="30">
        <v>144</v>
      </c>
      <c r="F648" s="30">
        <v>144</v>
      </c>
      <c r="G648" s="95"/>
      <c r="H648" s="90"/>
      <c r="J648" s="115">
        <f t="shared" si="21"/>
        <v>165</v>
      </c>
    </row>
    <row r="649" spans="1:10" ht="18">
      <c r="A649" s="291" t="s">
        <v>566</v>
      </c>
      <c r="B649" s="124" t="s">
        <v>567</v>
      </c>
      <c r="C649" s="93" t="s">
        <v>299</v>
      </c>
      <c r="D649" s="30">
        <v>515</v>
      </c>
      <c r="E649" s="30">
        <v>515</v>
      </c>
      <c r="F649" s="30">
        <v>515</v>
      </c>
      <c r="G649" s="95"/>
      <c r="H649" s="90" t="e">
        <f>(D641-#REF!)/#REF!*100</f>
        <v>#REF!</v>
      </c>
      <c r="J649" s="115">
        <f t="shared" si="21"/>
        <v>110.00000000000001</v>
      </c>
    </row>
    <row r="650" spans="1:10" ht="28.5" customHeight="1">
      <c r="A650" s="291" t="s">
        <v>568</v>
      </c>
      <c r="B650" s="118" t="s">
        <v>569</v>
      </c>
      <c r="C650" s="93" t="s">
        <v>299</v>
      </c>
      <c r="D650" s="30">
        <v>360</v>
      </c>
      <c r="E650" s="30">
        <v>360</v>
      </c>
      <c r="F650" s="30">
        <v>360</v>
      </c>
      <c r="G650" s="95"/>
      <c r="H650" s="90" t="e">
        <f>(D642-#REF!)/#REF!*100</f>
        <v>#REF!</v>
      </c>
      <c r="J650" s="115">
        <f t="shared" si="21"/>
        <v>174.9</v>
      </c>
    </row>
    <row r="651" spans="1:10" ht="30.75">
      <c r="A651" s="291" t="s">
        <v>570</v>
      </c>
      <c r="B651" s="124" t="s">
        <v>571</v>
      </c>
      <c r="C651" s="93" t="s">
        <v>249</v>
      </c>
      <c r="D651" s="30">
        <v>453</v>
      </c>
      <c r="E651" s="30">
        <v>453</v>
      </c>
      <c r="F651" s="30">
        <v>453</v>
      </c>
      <c r="G651" s="95"/>
      <c r="H651" s="90" t="e">
        <f>(D643-#REF!)/#REF!*100</f>
        <v>#REF!</v>
      </c>
    </row>
    <row r="652" spans="1:10" ht="30">
      <c r="A652" s="291" t="s">
        <v>572</v>
      </c>
      <c r="B652" s="118" t="s">
        <v>573</v>
      </c>
      <c r="C652" s="93" t="s">
        <v>249</v>
      </c>
      <c r="D652" s="30">
        <v>515</v>
      </c>
      <c r="E652" s="30">
        <v>515</v>
      </c>
      <c r="F652" s="30">
        <v>515</v>
      </c>
      <c r="G652" s="95"/>
      <c r="H652" s="90" t="e">
        <f>(D644-#REF!)/#REF!*100</f>
        <v>#REF!</v>
      </c>
    </row>
    <row r="653" spans="1:10" ht="30.75">
      <c r="A653" s="291" t="s">
        <v>574</v>
      </c>
      <c r="B653" s="124" t="s">
        <v>575</v>
      </c>
      <c r="C653" s="93" t="s">
        <v>199</v>
      </c>
      <c r="D653" s="30">
        <v>670</v>
      </c>
      <c r="E653" s="30">
        <v>670</v>
      </c>
      <c r="F653" s="30">
        <v>670</v>
      </c>
      <c r="G653" s="95"/>
      <c r="H653" s="90" t="e">
        <f>(D645-#REF!)/#REF!*100</f>
        <v>#REF!</v>
      </c>
    </row>
    <row r="654" spans="1:10" ht="77.25">
      <c r="A654" s="291" t="s">
        <v>576</v>
      </c>
      <c r="B654" s="124" t="s">
        <v>577</v>
      </c>
      <c r="C654" s="93" t="s">
        <v>294</v>
      </c>
      <c r="D654" s="30">
        <v>3142</v>
      </c>
      <c r="E654" s="30">
        <v>3142</v>
      </c>
      <c r="F654" s="30">
        <v>3142</v>
      </c>
      <c r="G654" s="95"/>
      <c r="H654" s="90" t="e">
        <f>(D646-#REF!)/#REF!*100</f>
        <v>#REF!</v>
      </c>
    </row>
    <row r="655" spans="1:10" ht="32.25" customHeight="1">
      <c r="A655" s="291" t="s">
        <v>578</v>
      </c>
      <c r="B655" s="118" t="s">
        <v>579</v>
      </c>
      <c r="C655" s="93" t="s">
        <v>102</v>
      </c>
      <c r="D655" s="30">
        <v>46</v>
      </c>
      <c r="E655" s="30">
        <v>46</v>
      </c>
      <c r="F655" s="30">
        <v>46</v>
      </c>
      <c r="G655" s="95"/>
      <c r="H655" s="90"/>
    </row>
    <row r="656" spans="1:10" ht="31.5">
      <c r="A656" s="291" t="s">
        <v>580</v>
      </c>
      <c r="B656" s="124" t="s">
        <v>581</v>
      </c>
      <c r="C656" s="93" t="s">
        <v>98</v>
      </c>
      <c r="D656" s="30">
        <v>175</v>
      </c>
      <c r="E656" s="30">
        <v>175</v>
      </c>
      <c r="F656" s="30">
        <v>175</v>
      </c>
      <c r="G656" s="95"/>
      <c r="H656" s="90" t="e">
        <f>(D648-#REF!)/#REF!*100</f>
        <v>#REF!</v>
      </c>
    </row>
    <row r="657" spans="1:8" ht="31.5">
      <c r="A657" s="291" t="s">
        <v>582</v>
      </c>
      <c r="B657" s="124" t="s">
        <v>583</v>
      </c>
      <c r="C657" s="93" t="s">
        <v>557</v>
      </c>
      <c r="D657" s="30">
        <v>206</v>
      </c>
      <c r="E657" s="30">
        <v>206</v>
      </c>
      <c r="F657" s="30">
        <v>206</v>
      </c>
      <c r="G657" s="95"/>
      <c r="H657" s="90" t="e">
        <f>(D649-#REF!)/#REF!*100</f>
        <v>#REF!</v>
      </c>
    </row>
    <row r="658" spans="1:8" ht="31.5">
      <c r="A658" s="291" t="s">
        <v>584</v>
      </c>
      <c r="B658" s="124" t="s">
        <v>585</v>
      </c>
      <c r="C658" s="93" t="s">
        <v>557</v>
      </c>
      <c r="D658" s="30">
        <v>242</v>
      </c>
      <c r="E658" s="30">
        <v>242</v>
      </c>
      <c r="F658" s="30">
        <v>242</v>
      </c>
      <c r="G658" s="95"/>
      <c r="H658" s="90" t="e">
        <f>(D650-#REF!)/#REF!*100</f>
        <v>#REF!</v>
      </c>
    </row>
    <row r="659" spans="1:8" ht="31.5">
      <c r="A659" s="291" t="s">
        <v>586</v>
      </c>
      <c r="B659" s="124" t="s">
        <v>587</v>
      </c>
      <c r="C659" s="93" t="s">
        <v>102</v>
      </c>
      <c r="D659" s="30">
        <v>196</v>
      </c>
      <c r="E659" s="30">
        <v>196</v>
      </c>
      <c r="F659" s="30">
        <v>196</v>
      </c>
      <c r="G659" s="95"/>
      <c r="H659" s="90" t="e">
        <f>(D651-#REF!)/#REF!*100</f>
        <v>#REF!</v>
      </c>
    </row>
    <row r="660" spans="1:8" ht="31.5">
      <c r="A660" s="291" t="s">
        <v>588</v>
      </c>
      <c r="B660" s="124" t="s">
        <v>589</v>
      </c>
      <c r="C660" s="93" t="s">
        <v>92</v>
      </c>
      <c r="D660" s="30">
        <v>1998</v>
      </c>
      <c r="E660" s="30">
        <v>1998</v>
      </c>
      <c r="F660" s="30">
        <v>1998</v>
      </c>
      <c r="G660" s="95"/>
      <c r="H660" s="90" t="e">
        <f>(D652-#REF!)/#REF!*100</f>
        <v>#REF!</v>
      </c>
    </row>
    <row r="661" spans="1:8" ht="128.25" customHeight="1">
      <c r="A661" s="291" t="s">
        <v>590</v>
      </c>
      <c r="B661" s="124" t="s">
        <v>591</v>
      </c>
      <c r="C661" s="93" t="s">
        <v>592</v>
      </c>
      <c r="D661" s="30">
        <v>793</v>
      </c>
      <c r="E661" s="30">
        <v>793</v>
      </c>
      <c r="F661" s="30">
        <v>793</v>
      </c>
      <c r="G661" s="95"/>
      <c r="H661" s="90" t="e">
        <f>(D653-#REF!)/#REF!*100</f>
        <v>#REF!</v>
      </c>
    </row>
    <row r="662" spans="1:8" ht="18.75">
      <c r="A662" s="91">
        <v>29</v>
      </c>
      <c r="B662" s="116" t="s">
        <v>593</v>
      </c>
      <c r="C662" s="92"/>
      <c r="D662" s="30"/>
      <c r="E662" s="30"/>
      <c r="F662" s="30"/>
      <c r="G662" s="174"/>
      <c r="H662" s="90" t="e">
        <f>(D654-#REF!)/#REF!*100</f>
        <v>#REF!</v>
      </c>
    </row>
    <row r="663" spans="1:8" ht="18.75">
      <c r="A663" s="43">
        <v>29.1</v>
      </c>
      <c r="B663" s="116" t="s">
        <v>594</v>
      </c>
      <c r="C663" s="92"/>
      <c r="D663" s="30"/>
      <c r="E663" s="30"/>
      <c r="F663" s="30"/>
      <c r="G663" s="174"/>
      <c r="H663" s="90" t="e">
        <f>(D655-#REF!)/#REF!*100</f>
        <v>#REF!</v>
      </c>
    </row>
    <row r="664" spans="1:8" ht="18">
      <c r="A664" s="43"/>
      <c r="B664" s="80" t="s">
        <v>595</v>
      </c>
      <c r="C664" s="93" t="s">
        <v>592</v>
      </c>
      <c r="D664" s="30">
        <v>52</v>
      </c>
      <c r="E664" s="30">
        <v>52</v>
      </c>
      <c r="F664" s="30">
        <v>52</v>
      </c>
      <c r="G664" s="95"/>
      <c r="H664" s="90" t="e">
        <f>(D656-#REF!)/#REF!*100</f>
        <v>#REF!</v>
      </c>
    </row>
    <row r="665" spans="1:8" ht="18">
      <c r="A665" s="43"/>
      <c r="B665" s="80" t="s">
        <v>596</v>
      </c>
      <c r="C665" s="93" t="s">
        <v>592</v>
      </c>
      <c r="D665" s="30">
        <v>58</v>
      </c>
      <c r="E665" s="30">
        <v>58</v>
      </c>
      <c r="F665" s="30">
        <v>58</v>
      </c>
      <c r="G665" s="95"/>
      <c r="H665" s="90" t="e">
        <f>(D657-#REF!)/#REF!*100</f>
        <v>#REF!</v>
      </c>
    </row>
    <row r="666" spans="1:8" ht="18">
      <c r="A666" s="43"/>
      <c r="B666" s="80" t="s">
        <v>597</v>
      </c>
      <c r="C666" s="93" t="s">
        <v>299</v>
      </c>
      <c r="D666" s="30">
        <v>66</v>
      </c>
      <c r="E666" s="30">
        <v>66</v>
      </c>
      <c r="F666" s="30">
        <v>66</v>
      </c>
      <c r="G666" s="95"/>
      <c r="H666" s="90" t="e">
        <f>(D658-#REF!)/#REF!*100</f>
        <v>#REF!</v>
      </c>
    </row>
    <row r="667" spans="1:8" ht="18">
      <c r="A667" s="43"/>
      <c r="B667" s="80" t="s">
        <v>598</v>
      </c>
      <c r="C667" s="93" t="s">
        <v>249</v>
      </c>
      <c r="D667" s="30">
        <v>89</v>
      </c>
      <c r="E667" s="30">
        <v>89</v>
      </c>
      <c r="F667" s="30">
        <v>89</v>
      </c>
      <c r="G667" s="95"/>
      <c r="H667" s="90" t="e">
        <f>(D659-#REF!)/#REF!*100</f>
        <v>#REF!</v>
      </c>
    </row>
    <row r="668" spans="1:8" ht="18">
      <c r="A668" s="43"/>
      <c r="B668" s="80" t="s">
        <v>599</v>
      </c>
      <c r="C668" s="93" t="s">
        <v>249</v>
      </c>
      <c r="D668" s="30">
        <v>103</v>
      </c>
      <c r="E668" s="30">
        <v>103</v>
      </c>
      <c r="F668" s="30">
        <v>103</v>
      </c>
      <c r="G668" s="95"/>
      <c r="H668" s="90" t="e">
        <f>(D660-#REF!)/#REF!*100</f>
        <v>#REF!</v>
      </c>
    </row>
    <row r="669" spans="1:8" ht="18">
      <c r="A669" s="43"/>
      <c r="B669" s="80" t="s">
        <v>600</v>
      </c>
      <c r="C669" s="93" t="s">
        <v>249</v>
      </c>
      <c r="D669" s="30">
        <v>173</v>
      </c>
      <c r="E669" s="30">
        <v>173</v>
      </c>
      <c r="F669" s="30">
        <v>173</v>
      </c>
      <c r="G669" s="95"/>
      <c r="H669" s="90"/>
    </row>
    <row r="670" spans="1:8" ht="18.75">
      <c r="A670" s="43">
        <v>29.2</v>
      </c>
      <c r="B670" s="116" t="s">
        <v>601</v>
      </c>
      <c r="C670" s="93"/>
      <c r="D670" s="30"/>
      <c r="E670" s="30"/>
      <c r="F670" s="30"/>
      <c r="G670" s="95"/>
      <c r="H670" s="90"/>
    </row>
    <row r="671" spans="1:8" ht="18">
      <c r="A671" s="43"/>
      <c r="B671" s="80" t="s">
        <v>595</v>
      </c>
      <c r="C671" s="93" t="s">
        <v>249</v>
      </c>
      <c r="D671" s="30">
        <v>47</v>
      </c>
      <c r="E671" s="30">
        <v>47</v>
      </c>
      <c r="F671" s="30">
        <v>47</v>
      </c>
      <c r="G671" s="95"/>
      <c r="H671" s="90"/>
    </row>
    <row r="672" spans="1:8" ht="18">
      <c r="A672" s="43"/>
      <c r="B672" s="80" t="s">
        <v>602</v>
      </c>
      <c r="C672" s="93" t="s">
        <v>249</v>
      </c>
      <c r="D672" s="30">
        <v>55</v>
      </c>
      <c r="E672" s="30">
        <v>55</v>
      </c>
      <c r="F672" s="30">
        <v>55</v>
      </c>
      <c r="G672" s="95"/>
      <c r="H672" s="90" t="e">
        <f>(D664-#REF!)/#REF!*100</f>
        <v>#REF!</v>
      </c>
    </row>
    <row r="673" spans="1:8" ht="18">
      <c r="A673" s="43">
        <v>29.3</v>
      </c>
      <c r="B673" s="155" t="s">
        <v>603</v>
      </c>
      <c r="C673" s="93"/>
      <c r="D673" s="30"/>
      <c r="E673" s="30"/>
      <c r="F673" s="30"/>
      <c r="G673" s="95"/>
      <c r="H673" s="90"/>
    </row>
    <row r="674" spans="1:8" ht="18">
      <c r="A674" s="43"/>
      <c r="B674" s="80" t="s">
        <v>604</v>
      </c>
      <c r="C674" s="93" t="s">
        <v>249</v>
      </c>
      <c r="D674" s="30">
        <v>150</v>
      </c>
      <c r="E674" s="30">
        <v>150</v>
      </c>
      <c r="F674" s="30">
        <v>150</v>
      </c>
      <c r="G674" s="95"/>
      <c r="H674" s="90" t="e">
        <f>(D666-#REF!)/#REF!*100</f>
        <v>#REF!</v>
      </c>
    </row>
    <row r="675" spans="1:8" ht="18.75">
      <c r="A675" s="43">
        <v>29.4</v>
      </c>
      <c r="B675" s="155" t="s">
        <v>605</v>
      </c>
      <c r="C675" s="53"/>
      <c r="D675" s="30"/>
      <c r="E675" s="30"/>
      <c r="F675" s="30"/>
      <c r="G675" s="95"/>
      <c r="H675" s="90" t="e">
        <f>(D667-#REF!)/#REF!*100</f>
        <v>#REF!</v>
      </c>
    </row>
    <row r="676" spans="1:8" ht="18">
      <c r="A676" s="43"/>
      <c r="B676" s="80" t="s">
        <v>606</v>
      </c>
      <c r="C676" s="93" t="s">
        <v>592</v>
      </c>
      <c r="D676" s="30">
        <v>89</v>
      </c>
      <c r="E676" s="30">
        <v>89</v>
      </c>
      <c r="F676" s="30">
        <v>89</v>
      </c>
      <c r="G676" s="95"/>
      <c r="H676" s="90" t="e">
        <f>(D668-#REF!)/#REF!*100</f>
        <v>#REF!</v>
      </c>
    </row>
    <row r="677" spans="1:8" ht="18">
      <c r="A677" s="43"/>
      <c r="B677" s="80" t="s">
        <v>607</v>
      </c>
      <c r="C677" s="93" t="s">
        <v>199</v>
      </c>
      <c r="D677" s="30">
        <v>96</v>
      </c>
      <c r="E677" s="30">
        <v>96</v>
      </c>
      <c r="F677" s="30">
        <v>96</v>
      </c>
      <c r="G677" s="95"/>
      <c r="H677" s="90"/>
    </row>
    <row r="678" spans="1:8" ht="18">
      <c r="A678" s="43"/>
      <c r="B678" s="80" t="s">
        <v>608</v>
      </c>
      <c r="C678" s="93" t="s">
        <v>249</v>
      </c>
      <c r="D678" s="30">
        <v>109</v>
      </c>
      <c r="E678" s="30">
        <v>109</v>
      </c>
      <c r="F678" s="30">
        <v>109</v>
      </c>
      <c r="G678" s="95"/>
      <c r="H678" s="90"/>
    </row>
    <row r="679" spans="1:8" ht="18">
      <c r="A679" s="43"/>
      <c r="B679" s="80" t="s">
        <v>609</v>
      </c>
      <c r="C679" s="93" t="s">
        <v>249</v>
      </c>
      <c r="D679" s="30">
        <v>150</v>
      </c>
      <c r="E679" s="30">
        <v>150</v>
      </c>
      <c r="F679" s="30">
        <v>150</v>
      </c>
      <c r="G679" s="95"/>
      <c r="H679" s="90" t="e">
        <f>(D671-#REF!)/#REF!*100</f>
        <v>#REF!</v>
      </c>
    </row>
    <row r="680" spans="1:8" ht="18">
      <c r="A680" s="43"/>
      <c r="B680" s="80" t="s">
        <v>610</v>
      </c>
      <c r="C680" s="93" t="s">
        <v>249</v>
      </c>
      <c r="D680" s="30">
        <v>219</v>
      </c>
      <c r="E680" s="30">
        <v>219</v>
      </c>
      <c r="F680" s="30">
        <v>219</v>
      </c>
      <c r="G680" s="95"/>
      <c r="H680" s="90" t="e">
        <f>(D672-#REF!)/#REF!*100</f>
        <v>#REF!</v>
      </c>
    </row>
    <row r="681" spans="1:8" ht="18">
      <c r="A681" s="43"/>
      <c r="B681" s="80" t="s">
        <v>611</v>
      </c>
      <c r="C681" s="93" t="s">
        <v>249</v>
      </c>
      <c r="D681" s="30">
        <v>314</v>
      </c>
      <c r="E681" s="30">
        <v>314</v>
      </c>
      <c r="F681" s="30">
        <v>314</v>
      </c>
      <c r="G681" s="95"/>
      <c r="H681" s="90"/>
    </row>
    <row r="682" spans="1:8" ht="18">
      <c r="A682" s="43"/>
      <c r="B682" s="80" t="s">
        <v>612</v>
      </c>
      <c r="C682" s="93" t="s">
        <v>67</v>
      </c>
      <c r="D682" s="30">
        <v>355</v>
      </c>
      <c r="E682" s="30">
        <v>355</v>
      </c>
      <c r="F682" s="30">
        <v>355</v>
      </c>
      <c r="G682" s="95"/>
      <c r="H682" s="90" t="e">
        <f>(D674-#REF!)/#REF!*100</f>
        <v>#REF!</v>
      </c>
    </row>
    <row r="683" spans="1:8" ht="32.25">
      <c r="A683" s="43">
        <v>29.5</v>
      </c>
      <c r="B683" s="155" t="s">
        <v>3881</v>
      </c>
      <c r="C683" s="93"/>
      <c r="D683" s="30"/>
      <c r="E683" s="30"/>
      <c r="F683" s="12"/>
      <c r="G683" s="95"/>
      <c r="H683" s="90"/>
    </row>
    <row r="684" spans="1:8" ht="18">
      <c r="A684" s="165"/>
      <c r="B684" s="80" t="s">
        <v>613</v>
      </c>
      <c r="C684" s="93" t="s">
        <v>299</v>
      </c>
      <c r="D684" s="30">
        <v>107</v>
      </c>
      <c r="E684" s="30">
        <v>107</v>
      </c>
      <c r="F684" s="30">
        <v>107</v>
      </c>
      <c r="G684" s="95"/>
      <c r="H684" s="90" t="e">
        <f>(D676-#REF!)/#REF!*100</f>
        <v>#REF!</v>
      </c>
    </row>
    <row r="685" spans="1:8" ht="51.75">
      <c r="A685" s="43">
        <v>29.6</v>
      </c>
      <c r="B685" s="108" t="s">
        <v>614</v>
      </c>
      <c r="C685" s="93"/>
      <c r="D685" s="30"/>
      <c r="E685" s="30"/>
      <c r="F685" s="30"/>
      <c r="G685" s="95"/>
      <c r="H685" s="90" t="e">
        <f>(D677-#REF!)/#REF!*100</f>
        <v>#REF!</v>
      </c>
    </row>
    <row r="686" spans="1:8" ht="18">
      <c r="A686" s="165"/>
      <c r="B686" s="80" t="s">
        <v>615</v>
      </c>
      <c r="C686" s="93" t="s">
        <v>616</v>
      </c>
      <c r="D686" s="30">
        <v>5753</v>
      </c>
      <c r="E686" s="30">
        <v>5753</v>
      </c>
      <c r="F686" s="30">
        <v>5753</v>
      </c>
      <c r="G686" s="95"/>
      <c r="H686" s="90" t="e">
        <f>(D678-#REF!)/#REF!*100</f>
        <v>#REF!</v>
      </c>
    </row>
    <row r="687" spans="1:8" ht="33">
      <c r="A687" s="43">
        <v>29.7</v>
      </c>
      <c r="B687" s="119" t="s">
        <v>3882</v>
      </c>
      <c r="C687" s="93"/>
      <c r="D687" s="30"/>
      <c r="E687" s="30"/>
      <c r="F687" s="30"/>
      <c r="G687" s="95"/>
      <c r="H687" s="90" t="e">
        <f>(D679-#REF!)/#REF!*100</f>
        <v>#REF!</v>
      </c>
    </row>
    <row r="688" spans="1:8" ht="18">
      <c r="A688" s="165"/>
      <c r="B688" s="80" t="s">
        <v>617</v>
      </c>
      <c r="C688" s="93" t="s">
        <v>299</v>
      </c>
      <c r="D688" s="30">
        <v>171</v>
      </c>
      <c r="E688" s="30">
        <v>171</v>
      </c>
      <c r="F688" s="30">
        <v>171</v>
      </c>
      <c r="G688" s="95"/>
      <c r="H688" s="90" t="e">
        <f>(D680-#REF!)/#REF!*100</f>
        <v>#REF!</v>
      </c>
    </row>
    <row r="689" spans="1:8" ht="29.25">
      <c r="A689" s="165"/>
      <c r="B689" s="508" t="s">
        <v>3883</v>
      </c>
      <c r="C689" s="106"/>
      <c r="D689" s="30"/>
      <c r="E689" s="30"/>
      <c r="F689" s="30"/>
      <c r="G689" s="95"/>
      <c r="H689" s="90" t="e">
        <f>(D681-#REF!)/#REF!*100</f>
        <v>#REF!</v>
      </c>
    </row>
    <row r="690" spans="1:8" ht="31.5">
      <c r="A690" s="91">
        <v>30</v>
      </c>
      <c r="B690" s="150" t="s">
        <v>618</v>
      </c>
      <c r="C690" s="93"/>
      <c r="D690" s="30"/>
      <c r="E690" s="30"/>
      <c r="F690" s="30"/>
      <c r="G690" s="175"/>
      <c r="H690" s="90" t="e">
        <f>(D682-#REF!)/#REF!*100</f>
        <v>#REF!</v>
      </c>
    </row>
    <row r="691" spans="1:8" ht="18">
      <c r="A691" s="165"/>
      <c r="B691" s="98" t="s">
        <v>619</v>
      </c>
      <c r="C691" s="93" t="s">
        <v>299</v>
      </c>
      <c r="D691" s="30">
        <v>112</v>
      </c>
      <c r="E691" s="30">
        <v>112</v>
      </c>
      <c r="F691" s="30">
        <v>112</v>
      </c>
      <c r="G691" s="95"/>
      <c r="H691" s="90"/>
    </row>
    <row r="692" spans="1:8" ht="18">
      <c r="A692" s="165"/>
      <c r="B692" s="98" t="s">
        <v>620</v>
      </c>
      <c r="C692" s="93" t="s">
        <v>299</v>
      </c>
      <c r="D692" s="30">
        <v>125</v>
      </c>
      <c r="E692" s="30">
        <v>125</v>
      </c>
      <c r="F692" s="30">
        <v>125</v>
      </c>
      <c r="G692" s="95"/>
      <c r="H692" s="90" t="e">
        <f>(D684-#REF!)/#REF!*100</f>
        <v>#REF!</v>
      </c>
    </row>
    <row r="693" spans="1:8" ht="18">
      <c r="A693" s="165"/>
      <c r="B693" s="98" t="s">
        <v>621</v>
      </c>
      <c r="C693" s="93" t="s">
        <v>622</v>
      </c>
      <c r="D693" s="30">
        <v>125</v>
      </c>
      <c r="E693" s="30">
        <v>125</v>
      </c>
      <c r="F693" s="30">
        <v>125</v>
      </c>
      <c r="G693" s="95"/>
      <c r="H693" s="90"/>
    </row>
    <row r="694" spans="1:8" ht="18">
      <c r="A694" s="165"/>
      <c r="B694" s="98" t="s">
        <v>623</v>
      </c>
      <c r="C694" s="93" t="s">
        <v>622</v>
      </c>
      <c r="D694" s="30">
        <v>143</v>
      </c>
      <c r="E694" s="30">
        <v>143</v>
      </c>
      <c r="F694" s="30">
        <v>143</v>
      </c>
      <c r="G694" s="95"/>
      <c r="H694" s="90" t="e">
        <f>(D686-#REF!)/#REF!*100</f>
        <v>#REF!</v>
      </c>
    </row>
    <row r="695" spans="1:8" ht="18">
      <c r="A695" s="165"/>
      <c r="B695" s="98" t="s">
        <v>624</v>
      </c>
      <c r="C695" s="93" t="s">
        <v>622</v>
      </c>
      <c r="D695" s="30">
        <v>212</v>
      </c>
      <c r="E695" s="30">
        <v>212</v>
      </c>
      <c r="F695" s="30">
        <v>212</v>
      </c>
      <c r="G695" s="95"/>
      <c r="H695" s="90"/>
    </row>
    <row r="696" spans="1:8" ht="18">
      <c r="A696" s="165"/>
      <c r="B696" s="98" t="s">
        <v>625</v>
      </c>
      <c r="C696" s="93" t="s">
        <v>622</v>
      </c>
      <c r="D696" s="30">
        <v>250</v>
      </c>
      <c r="E696" s="30">
        <v>250</v>
      </c>
      <c r="F696" s="30">
        <v>250</v>
      </c>
      <c r="G696" s="95"/>
      <c r="H696" s="90" t="e">
        <f>(D688-#REF!)/#REF!*100</f>
        <v>#REF!</v>
      </c>
    </row>
    <row r="697" spans="1:8" ht="18">
      <c r="A697" s="165"/>
      <c r="B697" s="98" t="s">
        <v>626</v>
      </c>
      <c r="C697" s="93" t="s">
        <v>622</v>
      </c>
      <c r="D697" s="30">
        <v>287</v>
      </c>
      <c r="E697" s="30">
        <v>287</v>
      </c>
      <c r="F697" s="30">
        <v>287</v>
      </c>
      <c r="G697" s="95"/>
      <c r="H697" s="90"/>
    </row>
    <row r="698" spans="1:8" ht="18">
      <c r="A698" s="165"/>
      <c r="B698" s="98" t="s">
        <v>627</v>
      </c>
      <c r="C698" s="93" t="s">
        <v>622</v>
      </c>
      <c r="D698" s="30">
        <v>375</v>
      </c>
      <c r="E698" s="30">
        <v>375</v>
      </c>
      <c r="F698" s="30">
        <v>375</v>
      </c>
      <c r="G698" s="95"/>
      <c r="H698" s="90"/>
    </row>
    <row r="699" spans="1:8" ht="31.5">
      <c r="A699" s="165"/>
      <c r="B699" s="118" t="s">
        <v>628</v>
      </c>
      <c r="C699" s="140" t="s">
        <v>629</v>
      </c>
      <c r="D699" s="30">
        <v>69</v>
      </c>
      <c r="E699" s="30">
        <v>69</v>
      </c>
      <c r="F699" s="30">
        <v>69</v>
      </c>
      <c r="G699" s="95"/>
      <c r="H699" s="90" t="e">
        <f>(D691-#REF!)/#REF!*100</f>
        <v>#REF!</v>
      </c>
    </row>
    <row r="700" spans="1:8">
      <c r="A700" s="165"/>
      <c r="B700" s="118" t="s">
        <v>630</v>
      </c>
      <c r="C700" s="140" t="s">
        <v>631</v>
      </c>
      <c r="D700" s="30">
        <v>7</v>
      </c>
      <c r="E700" s="30">
        <v>7</v>
      </c>
      <c r="F700" s="30">
        <v>7</v>
      </c>
      <c r="G700" s="95"/>
      <c r="H700" s="90" t="e">
        <f>(D692-#REF!)/#REF!*100</f>
        <v>#REF!</v>
      </c>
    </row>
    <row r="701" spans="1:8" ht="18.75">
      <c r="A701" s="91">
        <v>31</v>
      </c>
      <c r="B701" s="108" t="s">
        <v>632</v>
      </c>
      <c r="C701" s="92"/>
      <c r="D701" s="30"/>
      <c r="E701" s="30"/>
      <c r="F701" s="30"/>
      <c r="G701" s="95"/>
      <c r="H701" s="90" t="e">
        <f>(D693-#REF!)/#REF!*100</f>
        <v>#REF!</v>
      </c>
    </row>
    <row r="702" spans="1:8" ht="18.75">
      <c r="A702" s="165"/>
      <c r="B702" s="116" t="s">
        <v>633</v>
      </c>
      <c r="C702" s="176"/>
      <c r="D702" s="30"/>
      <c r="E702" s="30"/>
      <c r="F702" s="30"/>
      <c r="G702" s="95"/>
      <c r="H702" s="90" t="e">
        <f>(D694-#REF!)/#REF!*100</f>
        <v>#REF!</v>
      </c>
    </row>
    <row r="703" spans="1:8" ht="18">
      <c r="A703" s="165"/>
      <c r="B703" s="150" t="s">
        <v>634</v>
      </c>
      <c r="C703" s="176"/>
      <c r="D703" s="30"/>
      <c r="E703" s="30"/>
      <c r="F703" s="30"/>
      <c r="G703" s="95"/>
      <c r="H703" s="90" t="e">
        <f>(D695-#REF!)/#REF!*100</f>
        <v>#REF!</v>
      </c>
    </row>
    <row r="704" spans="1:8" ht="18">
      <c r="A704" s="165"/>
      <c r="B704" s="80" t="s">
        <v>635</v>
      </c>
      <c r="C704" s="93" t="s">
        <v>92</v>
      </c>
      <c r="D704" s="30">
        <v>15</v>
      </c>
      <c r="E704" s="30">
        <v>15</v>
      </c>
      <c r="F704" s="30">
        <v>15</v>
      </c>
      <c r="G704" s="95"/>
      <c r="H704" s="90" t="e">
        <f>(D696-#REF!)/#REF!*100</f>
        <v>#REF!</v>
      </c>
    </row>
    <row r="705" spans="1:8" ht="18">
      <c r="A705" s="165"/>
      <c r="B705" s="80" t="s">
        <v>636</v>
      </c>
      <c r="C705" s="93" t="s">
        <v>622</v>
      </c>
      <c r="D705" s="30">
        <v>28</v>
      </c>
      <c r="E705" s="30">
        <v>28</v>
      </c>
      <c r="F705" s="30">
        <v>28</v>
      </c>
      <c r="G705" s="95"/>
      <c r="H705" s="90" t="e">
        <f>(D697-#REF!)/#REF!*100</f>
        <v>#REF!</v>
      </c>
    </row>
    <row r="706" spans="1:8" ht="18">
      <c r="A706" s="165"/>
      <c r="B706" s="80" t="s">
        <v>637</v>
      </c>
      <c r="C706" s="93" t="s">
        <v>622</v>
      </c>
      <c r="D706" s="30">
        <v>43</v>
      </c>
      <c r="E706" s="30">
        <v>43</v>
      </c>
      <c r="F706" s="30">
        <v>43</v>
      </c>
      <c r="G706" s="95"/>
      <c r="H706" s="90" t="e">
        <f>(D698-#REF!)/#REF!*100</f>
        <v>#REF!</v>
      </c>
    </row>
    <row r="707" spans="1:8" ht="18">
      <c r="A707" s="165"/>
      <c r="B707" s="80" t="s">
        <v>638</v>
      </c>
      <c r="C707" s="93" t="s">
        <v>622</v>
      </c>
      <c r="D707" s="30">
        <v>56</v>
      </c>
      <c r="E707" s="30">
        <v>56</v>
      </c>
      <c r="F707" s="30">
        <v>56</v>
      </c>
      <c r="G707" s="95"/>
      <c r="H707" s="90" t="e">
        <f>(D699-#REF!)/#REF!*100</f>
        <v>#REF!</v>
      </c>
    </row>
    <row r="708" spans="1:8" ht="18">
      <c r="A708" s="165"/>
      <c r="B708" s="150" t="s">
        <v>639</v>
      </c>
      <c r="C708" s="93"/>
      <c r="D708" s="30"/>
      <c r="E708" s="30"/>
      <c r="F708" s="30"/>
      <c r="G708" s="95"/>
      <c r="H708" s="90" t="e">
        <f>(D700-#REF!)/#REF!*100</f>
        <v>#REF!</v>
      </c>
    </row>
    <row r="709" spans="1:8" ht="18">
      <c r="A709" s="165"/>
      <c r="B709" s="124" t="s">
        <v>640</v>
      </c>
      <c r="C709" s="93" t="s">
        <v>92</v>
      </c>
      <c r="D709" s="30">
        <v>260</v>
      </c>
      <c r="E709" s="30">
        <v>260</v>
      </c>
      <c r="F709" s="30">
        <v>260</v>
      </c>
      <c r="G709" s="95"/>
      <c r="H709" s="90"/>
    </row>
    <row r="710" spans="1:8" ht="18">
      <c r="A710" s="165"/>
      <c r="B710" s="124" t="s">
        <v>641</v>
      </c>
      <c r="C710" s="93" t="s">
        <v>622</v>
      </c>
      <c r="D710" s="30">
        <v>227</v>
      </c>
      <c r="E710" s="30">
        <v>227</v>
      </c>
      <c r="F710" s="30">
        <v>227</v>
      </c>
      <c r="G710" s="95"/>
      <c r="H710" s="90"/>
    </row>
    <row r="711" spans="1:8" ht="18">
      <c r="A711" s="165"/>
      <c r="B711" s="124" t="s">
        <v>642</v>
      </c>
      <c r="C711" s="93" t="s">
        <v>622</v>
      </c>
      <c r="D711" s="30">
        <v>195</v>
      </c>
      <c r="E711" s="30">
        <v>195</v>
      </c>
      <c r="F711" s="30">
        <v>195</v>
      </c>
      <c r="G711" s="95"/>
      <c r="H711" s="90"/>
    </row>
    <row r="712" spans="1:8" ht="18.75">
      <c r="A712" s="165"/>
      <c r="B712" s="116" t="s">
        <v>643</v>
      </c>
      <c r="C712" s="176"/>
      <c r="D712" s="30"/>
      <c r="E712" s="30"/>
      <c r="F712" s="30"/>
      <c r="G712" s="94"/>
      <c r="H712" s="90" t="e">
        <f>(D704-#REF!)/#REF!*100</f>
        <v>#REF!</v>
      </c>
    </row>
    <row r="713" spans="1:8" ht="18">
      <c r="A713" s="165"/>
      <c r="B713" s="150" t="s">
        <v>644</v>
      </c>
      <c r="C713" s="93"/>
      <c r="D713" s="30"/>
      <c r="E713" s="30"/>
      <c r="F713" s="30"/>
      <c r="G713" s="94"/>
      <c r="H713" s="90" t="e">
        <f>(D705-#REF!)/#REF!*100</f>
        <v>#REF!</v>
      </c>
    </row>
    <row r="714" spans="1:8" ht="18">
      <c r="A714" s="165"/>
      <c r="B714" s="80" t="s">
        <v>645</v>
      </c>
      <c r="C714" s="93" t="s">
        <v>92</v>
      </c>
      <c r="D714" s="30">
        <v>20</v>
      </c>
      <c r="E714" s="30">
        <v>20</v>
      </c>
      <c r="F714" s="30">
        <v>20</v>
      </c>
      <c r="G714" s="95"/>
      <c r="H714" s="90" t="e">
        <f>(D706-#REF!)/#REF!*100</f>
        <v>#REF!</v>
      </c>
    </row>
    <row r="715" spans="1:8" ht="18">
      <c r="A715" s="165"/>
      <c r="B715" s="80" t="s">
        <v>646</v>
      </c>
      <c r="C715" s="93" t="s">
        <v>622</v>
      </c>
      <c r="D715" s="30">
        <v>40</v>
      </c>
      <c r="E715" s="30">
        <v>40</v>
      </c>
      <c r="F715" s="30">
        <v>40</v>
      </c>
      <c r="G715" s="95"/>
      <c r="H715" s="90" t="e">
        <f>(D707-#REF!)/#REF!*100</f>
        <v>#REF!</v>
      </c>
    </row>
    <row r="716" spans="1:8" ht="18">
      <c r="A716" s="165"/>
      <c r="B716" s="80" t="s">
        <v>647</v>
      </c>
      <c r="C716" s="93" t="s">
        <v>622</v>
      </c>
      <c r="D716" s="30">
        <v>67</v>
      </c>
      <c r="E716" s="30">
        <v>67</v>
      </c>
      <c r="F716" s="30">
        <v>67</v>
      </c>
      <c r="G716" s="95"/>
      <c r="H716" s="90"/>
    </row>
    <row r="717" spans="1:8" ht="18">
      <c r="A717" s="165"/>
      <c r="B717" s="80" t="s">
        <v>648</v>
      </c>
      <c r="C717" s="93" t="s">
        <v>622</v>
      </c>
      <c r="D717" s="30">
        <v>80</v>
      </c>
      <c r="E717" s="30">
        <v>80</v>
      </c>
      <c r="F717" s="30">
        <v>80</v>
      </c>
      <c r="G717" s="95"/>
      <c r="H717" s="90" t="e">
        <f>(D709-#REF!)/#REF!*100</f>
        <v>#REF!</v>
      </c>
    </row>
    <row r="718" spans="1:8" ht="18">
      <c r="A718" s="165"/>
      <c r="B718" s="80" t="s">
        <v>649</v>
      </c>
      <c r="C718" s="93" t="s">
        <v>622</v>
      </c>
      <c r="D718" s="30">
        <v>94</v>
      </c>
      <c r="E718" s="30">
        <v>94</v>
      </c>
      <c r="F718" s="30">
        <v>94</v>
      </c>
      <c r="G718" s="95"/>
      <c r="H718" s="90" t="e">
        <f>(D710-#REF!)/#REF!*100</f>
        <v>#REF!</v>
      </c>
    </row>
    <row r="719" spans="1:8" ht="18">
      <c r="A719" s="165"/>
      <c r="B719" s="80" t="s">
        <v>650</v>
      </c>
      <c r="C719" s="93" t="s">
        <v>622</v>
      </c>
      <c r="D719" s="30">
        <v>107</v>
      </c>
      <c r="E719" s="30">
        <v>107</v>
      </c>
      <c r="F719" s="30">
        <v>107</v>
      </c>
      <c r="G719" s="95"/>
      <c r="H719" s="90" t="e">
        <f>(D711-#REF!)/#REF!*100</f>
        <v>#REF!</v>
      </c>
    </row>
    <row r="720" spans="1:8" ht="18">
      <c r="A720" s="165"/>
      <c r="B720" s="150" t="s">
        <v>651</v>
      </c>
      <c r="C720" s="93"/>
      <c r="D720" s="30"/>
      <c r="E720" s="30"/>
      <c r="F720" s="30"/>
      <c r="G720" s="95"/>
      <c r="H720" s="90"/>
    </row>
    <row r="721" spans="1:8" ht="18">
      <c r="A721" s="165"/>
      <c r="B721" s="124" t="s">
        <v>652</v>
      </c>
      <c r="C721" s="93" t="s">
        <v>92</v>
      </c>
      <c r="D721" s="30">
        <v>32</v>
      </c>
      <c r="E721" s="30">
        <v>32</v>
      </c>
      <c r="F721" s="30">
        <v>32</v>
      </c>
      <c r="G721" s="95"/>
      <c r="H721" s="90"/>
    </row>
    <row r="722" spans="1:8" ht="18">
      <c r="A722" s="165"/>
      <c r="B722" s="124" t="s">
        <v>653</v>
      </c>
      <c r="C722" s="93" t="s">
        <v>622</v>
      </c>
      <c r="D722" s="30">
        <v>47</v>
      </c>
      <c r="E722" s="30">
        <v>47</v>
      </c>
      <c r="F722" s="30">
        <v>47</v>
      </c>
      <c r="G722" s="95"/>
      <c r="H722" s="90" t="e">
        <f>(D714-#REF!)/#REF!*100</f>
        <v>#REF!</v>
      </c>
    </row>
    <row r="723" spans="1:8" ht="18.75">
      <c r="A723" s="165"/>
      <c r="B723" s="116" t="s">
        <v>654</v>
      </c>
      <c r="C723" s="176"/>
      <c r="D723" s="30"/>
      <c r="E723" s="30"/>
      <c r="F723" s="12"/>
      <c r="G723" s="175"/>
      <c r="H723" s="90" t="e">
        <f>(D715-#REF!)/#REF!*100</f>
        <v>#REF!</v>
      </c>
    </row>
    <row r="724" spans="1:8" ht="18">
      <c r="A724" s="165"/>
      <c r="B724" s="150" t="s">
        <v>634</v>
      </c>
      <c r="C724" s="176"/>
      <c r="D724" s="30"/>
      <c r="E724" s="30"/>
      <c r="F724" s="12"/>
      <c r="G724" s="175"/>
      <c r="H724" s="90" t="e">
        <f>(D716-#REF!)/#REF!*100</f>
        <v>#REF!</v>
      </c>
    </row>
    <row r="725" spans="1:8" ht="20.25">
      <c r="A725" s="165"/>
      <c r="B725" s="166" t="s">
        <v>655</v>
      </c>
      <c r="C725" s="93" t="s">
        <v>92</v>
      </c>
      <c r="D725" s="30">
        <v>63</v>
      </c>
      <c r="E725" s="30">
        <v>63</v>
      </c>
      <c r="F725" s="30">
        <v>63</v>
      </c>
      <c r="G725" s="95"/>
      <c r="H725" s="90" t="e">
        <f>(D717-#REF!)/#REF!*100</f>
        <v>#REF!</v>
      </c>
    </row>
    <row r="726" spans="1:8" ht="20.25">
      <c r="A726" s="165"/>
      <c r="B726" s="166" t="s">
        <v>656</v>
      </c>
      <c r="C726" s="93" t="s">
        <v>249</v>
      </c>
      <c r="D726" s="30">
        <v>71</v>
      </c>
      <c r="E726" s="30">
        <v>71</v>
      </c>
      <c r="F726" s="30">
        <v>71</v>
      </c>
      <c r="G726" s="95"/>
      <c r="H726" s="90" t="e">
        <f>(D718-#REF!)/#REF!*100</f>
        <v>#REF!</v>
      </c>
    </row>
    <row r="727" spans="1:8" ht="20.25">
      <c r="A727" s="165"/>
      <c r="B727" s="166" t="s">
        <v>657</v>
      </c>
      <c r="C727" s="93" t="s">
        <v>249</v>
      </c>
      <c r="D727" s="30">
        <v>87</v>
      </c>
      <c r="E727" s="30">
        <v>87</v>
      </c>
      <c r="F727" s="30">
        <v>87</v>
      </c>
      <c r="G727" s="95"/>
      <c r="H727" s="90" t="e">
        <f>(D719-#REF!)/#REF!*100</f>
        <v>#REF!</v>
      </c>
    </row>
    <row r="728" spans="1:8" ht="20.25">
      <c r="A728" s="165"/>
      <c r="B728" s="166" t="s">
        <v>658</v>
      </c>
      <c r="C728" s="93" t="s">
        <v>249</v>
      </c>
      <c r="D728" s="30">
        <v>71</v>
      </c>
      <c r="E728" s="30">
        <v>71</v>
      </c>
      <c r="F728" s="30">
        <v>71</v>
      </c>
      <c r="G728" s="95"/>
      <c r="H728" s="90"/>
    </row>
    <row r="729" spans="1:8" ht="20.25">
      <c r="A729" s="165"/>
      <c r="B729" s="166" t="s">
        <v>659</v>
      </c>
      <c r="C729" s="93" t="s">
        <v>249</v>
      </c>
      <c r="D729" s="30">
        <v>79</v>
      </c>
      <c r="E729" s="30">
        <v>79</v>
      </c>
      <c r="F729" s="30">
        <v>79</v>
      </c>
      <c r="G729" s="95"/>
      <c r="H729" s="90" t="e">
        <f>(D721-#REF!)/#REF!*100</f>
        <v>#REF!</v>
      </c>
    </row>
    <row r="730" spans="1:8" ht="20.25">
      <c r="A730" s="165"/>
      <c r="B730" s="166" t="s">
        <v>660</v>
      </c>
      <c r="C730" s="93" t="s">
        <v>249</v>
      </c>
      <c r="D730" s="30">
        <v>87</v>
      </c>
      <c r="E730" s="30">
        <v>87</v>
      </c>
      <c r="F730" s="30">
        <v>87</v>
      </c>
      <c r="G730" s="95"/>
      <c r="H730" s="90" t="e">
        <f>(D722-#REF!)/#REF!*100</f>
        <v>#REF!</v>
      </c>
    </row>
    <row r="731" spans="1:8" ht="18">
      <c r="A731" s="165"/>
      <c r="B731" s="166" t="s">
        <v>661</v>
      </c>
      <c r="C731" s="93" t="s">
        <v>249</v>
      </c>
      <c r="D731" s="30">
        <v>189</v>
      </c>
      <c r="E731" s="30">
        <v>189</v>
      </c>
      <c r="F731" s="30">
        <v>189</v>
      </c>
      <c r="G731" s="95"/>
      <c r="H731" s="90"/>
    </row>
    <row r="732" spans="1:8" ht="18">
      <c r="A732" s="165"/>
      <c r="B732" s="166" t="s">
        <v>662</v>
      </c>
      <c r="C732" s="93" t="s">
        <v>249</v>
      </c>
      <c r="D732" s="30">
        <v>284</v>
      </c>
      <c r="E732" s="30">
        <v>284</v>
      </c>
      <c r="F732" s="30">
        <v>284</v>
      </c>
      <c r="G732" s="95"/>
      <c r="H732" s="90"/>
    </row>
    <row r="733" spans="1:8" ht="18">
      <c r="A733" s="165"/>
      <c r="B733" s="166" t="s">
        <v>663</v>
      </c>
      <c r="C733" s="93" t="s">
        <v>249</v>
      </c>
      <c r="D733" s="30">
        <v>379</v>
      </c>
      <c r="E733" s="30">
        <v>379</v>
      </c>
      <c r="F733" s="30">
        <v>379</v>
      </c>
      <c r="G733" s="95"/>
      <c r="H733" s="90" t="e">
        <f>(D725-#REF!)/#REF!*100</f>
        <v>#REF!</v>
      </c>
    </row>
    <row r="734" spans="1:8" ht="18">
      <c r="A734" s="165"/>
      <c r="B734" s="166" t="s">
        <v>664</v>
      </c>
      <c r="C734" s="93" t="s">
        <v>622</v>
      </c>
      <c r="D734" s="30">
        <v>458</v>
      </c>
      <c r="E734" s="30">
        <v>458</v>
      </c>
      <c r="F734" s="30">
        <v>458</v>
      </c>
      <c r="G734" s="95"/>
      <c r="H734" s="90" t="e">
        <f>(D726-#REF!)/#REF!*100</f>
        <v>#REF!</v>
      </c>
    </row>
    <row r="735" spans="1:8" ht="18">
      <c r="A735" s="165"/>
      <c r="B735" s="150" t="s">
        <v>644</v>
      </c>
      <c r="C735" s="93"/>
      <c r="D735" s="30"/>
      <c r="E735" s="30"/>
      <c r="F735" s="12"/>
      <c r="G735" s="95"/>
      <c r="H735" s="90" t="e">
        <f>(D727-#REF!)/#REF!*100</f>
        <v>#REF!</v>
      </c>
    </row>
    <row r="736" spans="1:8" ht="18">
      <c r="A736" s="165"/>
      <c r="B736" s="80" t="s">
        <v>645</v>
      </c>
      <c r="C736" s="93" t="s">
        <v>197</v>
      </c>
      <c r="D736" s="30">
        <v>142</v>
      </c>
      <c r="E736" s="30">
        <v>142</v>
      </c>
      <c r="F736" s="30">
        <v>142</v>
      </c>
      <c r="G736" s="95"/>
      <c r="H736" s="90" t="e">
        <f>(D728-#REF!)/#REF!*100</f>
        <v>#REF!</v>
      </c>
    </row>
    <row r="737" spans="1:8" ht="18">
      <c r="A737" s="165"/>
      <c r="B737" s="80" t="s">
        <v>646</v>
      </c>
      <c r="C737" s="93" t="s">
        <v>199</v>
      </c>
      <c r="D737" s="30">
        <v>189</v>
      </c>
      <c r="E737" s="30">
        <v>189</v>
      </c>
      <c r="F737" s="30">
        <v>189</v>
      </c>
      <c r="G737" s="95"/>
      <c r="H737" s="90" t="e">
        <f>(D729-#REF!)/#REF!*100</f>
        <v>#REF!</v>
      </c>
    </row>
    <row r="738" spans="1:8" ht="18">
      <c r="A738" s="165"/>
      <c r="B738" s="80" t="s">
        <v>647</v>
      </c>
      <c r="C738" s="93" t="s">
        <v>67</v>
      </c>
      <c r="D738" s="30">
        <v>284</v>
      </c>
      <c r="E738" s="30">
        <v>284</v>
      </c>
      <c r="F738" s="30">
        <v>284</v>
      </c>
      <c r="G738" s="95"/>
      <c r="H738" s="90" t="e">
        <f>(D730-#REF!)/#REF!*100</f>
        <v>#REF!</v>
      </c>
    </row>
    <row r="739" spans="1:8" ht="18">
      <c r="A739" s="165"/>
      <c r="B739" s="80" t="s">
        <v>648</v>
      </c>
      <c r="C739" s="93" t="s">
        <v>67</v>
      </c>
      <c r="D739" s="30">
        <v>379</v>
      </c>
      <c r="E739" s="30">
        <v>379</v>
      </c>
      <c r="F739" s="30">
        <v>379</v>
      </c>
      <c r="G739" s="95"/>
      <c r="H739" s="90" t="e">
        <f>(D731-#REF!)/#REF!*100</f>
        <v>#REF!</v>
      </c>
    </row>
    <row r="740" spans="1:8" ht="18">
      <c r="A740" s="165"/>
      <c r="B740" s="80" t="s">
        <v>649</v>
      </c>
      <c r="C740" s="93" t="s">
        <v>67</v>
      </c>
      <c r="D740" s="30">
        <v>473</v>
      </c>
      <c r="E740" s="30">
        <v>473</v>
      </c>
      <c r="F740" s="30">
        <v>473</v>
      </c>
      <c r="G740" s="95"/>
      <c r="H740" s="90" t="e">
        <f>(D732-#REF!)/#REF!*100</f>
        <v>#REF!</v>
      </c>
    </row>
    <row r="741" spans="1:8" ht="18">
      <c r="A741" s="165"/>
      <c r="B741" s="80" t="s">
        <v>650</v>
      </c>
      <c r="C741" s="93" t="s">
        <v>249</v>
      </c>
      <c r="D741" s="30">
        <v>568</v>
      </c>
      <c r="E741" s="30">
        <v>568</v>
      </c>
      <c r="F741" s="30">
        <v>568</v>
      </c>
      <c r="G741" s="95"/>
      <c r="H741" s="90" t="e">
        <f>(D733-#REF!)/#REF!*100</f>
        <v>#REF!</v>
      </c>
    </row>
    <row r="742" spans="1:8" ht="18">
      <c r="A742" s="165"/>
      <c r="B742" s="150" t="s">
        <v>651</v>
      </c>
      <c r="C742" s="93"/>
      <c r="D742" s="30"/>
      <c r="E742" s="30"/>
      <c r="F742" s="30"/>
      <c r="G742" s="95"/>
      <c r="H742" s="90" t="e">
        <f>(D734-#REF!)/#REF!*100</f>
        <v>#REF!</v>
      </c>
    </row>
    <row r="743" spans="1:8" ht="18">
      <c r="A743" s="165"/>
      <c r="B743" s="166" t="s">
        <v>665</v>
      </c>
      <c r="C743" s="93" t="s">
        <v>92</v>
      </c>
      <c r="D743" s="30">
        <v>150</v>
      </c>
      <c r="E743" s="30">
        <v>150</v>
      </c>
      <c r="F743" s="30">
        <v>150</v>
      </c>
      <c r="G743" s="95"/>
      <c r="H743" s="90"/>
    </row>
    <row r="744" spans="1:8" ht="18">
      <c r="A744" s="165"/>
      <c r="B744" s="166" t="s">
        <v>666</v>
      </c>
      <c r="C744" s="93" t="s">
        <v>249</v>
      </c>
      <c r="D744" s="30">
        <v>458</v>
      </c>
      <c r="E744" s="30">
        <v>458</v>
      </c>
      <c r="F744" s="30">
        <v>458</v>
      </c>
      <c r="G744" s="95"/>
      <c r="H744" s="90" t="e">
        <f>(D736-#REF!)/#REF!*100</f>
        <v>#REF!</v>
      </c>
    </row>
    <row r="745" spans="1:8" ht="18">
      <c r="A745" s="165"/>
      <c r="B745" s="166" t="s">
        <v>667</v>
      </c>
      <c r="C745" s="93" t="s">
        <v>249</v>
      </c>
      <c r="D745" s="30">
        <v>947</v>
      </c>
      <c r="E745" s="30">
        <v>947</v>
      </c>
      <c r="F745" s="30">
        <v>947</v>
      </c>
      <c r="G745" s="95"/>
      <c r="H745" s="90" t="e">
        <f>(D737-#REF!)/#REF!*100</f>
        <v>#REF!</v>
      </c>
    </row>
    <row r="746" spans="1:8" ht="18">
      <c r="A746" s="165"/>
      <c r="B746" s="166" t="s">
        <v>668</v>
      </c>
      <c r="C746" s="93" t="s">
        <v>249</v>
      </c>
      <c r="D746" s="30">
        <v>142</v>
      </c>
      <c r="E746" s="30">
        <v>142</v>
      </c>
      <c r="F746" s="30">
        <v>142</v>
      </c>
      <c r="G746" s="95"/>
      <c r="H746" s="90" t="e">
        <f>(D738-#REF!)/#REF!*100</f>
        <v>#REF!</v>
      </c>
    </row>
    <row r="747" spans="1:8" ht="18">
      <c r="A747" s="165"/>
      <c r="B747" s="166" t="s">
        <v>669</v>
      </c>
      <c r="C747" s="93" t="s">
        <v>249</v>
      </c>
      <c r="D747" s="30">
        <v>221</v>
      </c>
      <c r="E747" s="30">
        <v>221</v>
      </c>
      <c r="F747" s="30">
        <v>221</v>
      </c>
      <c r="G747" s="95"/>
      <c r="H747" s="90" t="e">
        <f>(D739-#REF!)/#REF!*100</f>
        <v>#REF!</v>
      </c>
    </row>
    <row r="748" spans="1:8" ht="18">
      <c r="A748" s="165"/>
      <c r="B748" s="150" t="s">
        <v>639</v>
      </c>
      <c r="C748" s="93"/>
      <c r="D748" s="30"/>
      <c r="E748" s="30"/>
      <c r="F748" s="30"/>
      <c r="G748" s="95"/>
      <c r="H748" s="90" t="e">
        <f>(D740-#REF!)/#REF!*100</f>
        <v>#REF!</v>
      </c>
    </row>
    <row r="749" spans="1:8" ht="18">
      <c r="A749" s="165"/>
      <c r="B749" s="80" t="s">
        <v>670</v>
      </c>
      <c r="C749" s="93" t="s">
        <v>92</v>
      </c>
      <c r="D749" s="30">
        <v>947</v>
      </c>
      <c r="E749" s="30">
        <v>947</v>
      </c>
      <c r="F749" s="30">
        <v>947</v>
      </c>
      <c r="G749" s="95"/>
      <c r="H749" s="90" t="e">
        <f>(D741-#REF!)/#REF!*100</f>
        <v>#REF!</v>
      </c>
    </row>
    <row r="750" spans="1:8" ht="18">
      <c r="A750" s="165"/>
      <c r="B750" s="80" t="s">
        <v>671</v>
      </c>
      <c r="C750" s="93" t="s">
        <v>249</v>
      </c>
      <c r="D750" s="30">
        <v>1562</v>
      </c>
      <c r="E750" s="30">
        <v>1562</v>
      </c>
      <c r="F750" s="30">
        <v>1562</v>
      </c>
      <c r="G750" s="95"/>
      <c r="H750" s="90"/>
    </row>
    <row r="751" spans="1:8" ht="18">
      <c r="A751" s="165"/>
      <c r="B751" s="80" t="s">
        <v>672</v>
      </c>
      <c r="C751" s="93" t="s">
        <v>249</v>
      </c>
      <c r="D751" s="30">
        <v>1735</v>
      </c>
      <c r="E751" s="30">
        <v>1735</v>
      </c>
      <c r="F751" s="30">
        <v>1735</v>
      </c>
      <c r="G751" s="95"/>
      <c r="H751" s="90" t="e">
        <f>(D743-#REF!)/#REF!*100</f>
        <v>#REF!</v>
      </c>
    </row>
    <row r="752" spans="1:8" ht="18.75">
      <c r="A752" s="165"/>
      <c r="B752" s="116" t="s">
        <v>673</v>
      </c>
      <c r="C752" s="165"/>
      <c r="D752" s="30"/>
      <c r="E752" s="30"/>
      <c r="F752" s="12"/>
      <c r="G752" s="174"/>
      <c r="H752" s="90" t="e">
        <f>(D744-#REF!)/#REF!*100</f>
        <v>#REF!</v>
      </c>
    </row>
    <row r="753" spans="1:8" ht="18">
      <c r="A753" s="165"/>
      <c r="B753" s="108" t="s">
        <v>674</v>
      </c>
      <c r="C753" s="93"/>
      <c r="D753" s="30"/>
      <c r="E753" s="30"/>
      <c r="F753" s="12"/>
      <c r="G753" s="95"/>
      <c r="H753" s="90" t="e">
        <f>(D745-#REF!)/#REF!*100</f>
        <v>#REF!</v>
      </c>
    </row>
    <row r="754" spans="1:8" ht="18">
      <c r="A754" s="165"/>
      <c r="B754" s="80" t="s">
        <v>675</v>
      </c>
      <c r="C754" s="93" t="s">
        <v>92</v>
      </c>
      <c r="D754" s="30">
        <v>1062</v>
      </c>
      <c r="E754" s="30">
        <v>1062</v>
      </c>
      <c r="F754" s="30">
        <v>1062</v>
      </c>
      <c r="G754" s="95"/>
      <c r="H754" s="90" t="e">
        <f>(D746-#REF!)/#REF!*100</f>
        <v>#REF!</v>
      </c>
    </row>
    <row r="755" spans="1:8" ht="18">
      <c r="A755" s="165"/>
      <c r="B755" s="80" t="s">
        <v>676</v>
      </c>
      <c r="C755" s="93" t="s">
        <v>249</v>
      </c>
      <c r="D755" s="30">
        <v>1199</v>
      </c>
      <c r="E755" s="30">
        <v>1199</v>
      </c>
      <c r="F755" s="30">
        <v>1199</v>
      </c>
      <c r="G755" s="95"/>
      <c r="H755" s="90" t="e">
        <f>(D747-#REF!)/#REF!*100</f>
        <v>#REF!</v>
      </c>
    </row>
    <row r="756" spans="1:8" ht="18">
      <c r="A756" s="165"/>
      <c r="B756" s="80" t="s">
        <v>677</v>
      </c>
      <c r="C756" s="93" t="s">
        <v>249</v>
      </c>
      <c r="D756" s="30">
        <v>1249</v>
      </c>
      <c r="E756" s="30">
        <v>1249</v>
      </c>
      <c r="F756" s="30">
        <v>1249</v>
      </c>
      <c r="G756" s="95"/>
      <c r="H756" s="90"/>
    </row>
    <row r="757" spans="1:8" ht="18">
      <c r="A757" s="165"/>
      <c r="B757" s="108" t="s">
        <v>678</v>
      </c>
      <c r="C757" s="93"/>
      <c r="D757" s="30"/>
      <c r="E757" s="30"/>
      <c r="F757" s="30"/>
      <c r="G757" s="95"/>
      <c r="H757" s="90" t="e">
        <f>(D749-#REF!)/#REF!*100</f>
        <v>#REF!</v>
      </c>
    </row>
    <row r="758" spans="1:8" ht="18">
      <c r="A758" s="165"/>
      <c r="B758" s="80" t="s">
        <v>679</v>
      </c>
      <c r="C758" s="93" t="s">
        <v>249</v>
      </c>
      <c r="D758" s="30">
        <v>1249</v>
      </c>
      <c r="E758" s="30">
        <v>1249</v>
      </c>
      <c r="F758" s="30">
        <v>1249</v>
      </c>
      <c r="G758" s="95"/>
      <c r="H758" s="90" t="e">
        <f>(D750-#REF!)/#REF!*100</f>
        <v>#REF!</v>
      </c>
    </row>
    <row r="759" spans="1:8" ht="18">
      <c r="A759" s="165"/>
      <c r="B759" s="108" t="s">
        <v>680</v>
      </c>
      <c r="C759" s="93"/>
      <c r="D759" s="30"/>
      <c r="E759" s="30"/>
      <c r="F759" s="30"/>
      <c r="G759" s="95"/>
      <c r="H759" s="90" t="e">
        <f>(D751-#REF!)/#REF!*100</f>
        <v>#REF!</v>
      </c>
    </row>
    <row r="760" spans="1:8" ht="18">
      <c r="A760" s="165"/>
      <c r="B760" s="80" t="s">
        <v>681</v>
      </c>
      <c r="C760" s="93" t="s">
        <v>249</v>
      </c>
      <c r="D760" s="30">
        <v>225</v>
      </c>
      <c r="E760" s="30">
        <v>225</v>
      </c>
      <c r="F760" s="30">
        <v>225</v>
      </c>
      <c r="G760" s="95"/>
      <c r="H760" s="90"/>
    </row>
    <row r="761" spans="1:8" ht="18">
      <c r="A761" s="165"/>
      <c r="B761" s="80" t="s">
        <v>679</v>
      </c>
      <c r="C761" s="93" t="s">
        <v>249</v>
      </c>
      <c r="D761" s="30">
        <v>300</v>
      </c>
      <c r="E761" s="30">
        <v>300</v>
      </c>
      <c r="F761" s="30">
        <v>300</v>
      </c>
      <c r="G761" s="95"/>
      <c r="H761" s="90"/>
    </row>
    <row r="762" spans="1:8" ht="18">
      <c r="A762" s="165"/>
      <c r="B762" s="80" t="s">
        <v>676</v>
      </c>
      <c r="C762" s="93" t="s">
        <v>249</v>
      </c>
      <c r="D762" s="30">
        <v>375</v>
      </c>
      <c r="E762" s="30">
        <v>375</v>
      </c>
      <c r="F762" s="30">
        <v>375</v>
      </c>
      <c r="G762" s="95"/>
      <c r="H762" s="90" t="e">
        <f>(D754-#REF!)/#REF!*100</f>
        <v>#REF!</v>
      </c>
    </row>
    <row r="763" spans="1:8" ht="36">
      <c r="A763" s="165"/>
      <c r="B763" s="108" t="s">
        <v>682</v>
      </c>
      <c r="C763" s="93"/>
      <c r="D763" s="30"/>
      <c r="E763" s="30"/>
      <c r="F763" s="30"/>
      <c r="G763" s="95"/>
      <c r="H763" s="90" t="e">
        <f>(D755-#REF!)/#REF!*100</f>
        <v>#REF!</v>
      </c>
    </row>
    <row r="764" spans="1:8" ht="18">
      <c r="A764" s="165"/>
      <c r="B764" s="108" t="s">
        <v>674</v>
      </c>
      <c r="C764" s="93"/>
      <c r="D764" s="30"/>
      <c r="E764" s="30"/>
      <c r="F764" s="30"/>
      <c r="G764" s="95"/>
      <c r="H764" s="90" t="e">
        <f>(D756-#REF!)/#REF!*100</f>
        <v>#REF!</v>
      </c>
    </row>
    <row r="765" spans="1:8" ht="18">
      <c r="A765" s="165"/>
      <c r="B765" s="80" t="s">
        <v>675</v>
      </c>
      <c r="C765" s="93" t="s">
        <v>92</v>
      </c>
      <c r="D765" s="30">
        <v>892</v>
      </c>
      <c r="E765" s="30">
        <v>892</v>
      </c>
      <c r="F765" s="30">
        <v>892</v>
      </c>
      <c r="G765" s="95"/>
      <c r="H765" s="90"/>
    </row>
    <row r="766" spans="1:8" ht="18">
      <c r="A766" s="165"/>
      <c r="B766" s="80" t="s">
        <v>676</v>
      </c>
      <c r="C766" s="93" t="s">
        <v>249</v>
      </c>
      <c r="D766" s="30">
        <v>1130</v>
      </c>
      <c r="E766" s="30">
        <v>1130</v>
      </c>
      <c r="F766" s="30">
        <v>1130</v>
      </c>
      <c r="G766" s="95"/>
      <c r="H766" s="90" t="e">
        <f>(D758-#REF!)/#REF!*100</f>
        <v>#REF!</v>
      </c>
    </row>
    <row r="767" spans="1:8" ht="18">
      <c r="A767" s="165"/>
      <c r="B767" s="80" t="s">
        <v>677</v>
      </c>
      <c r="C767" s="93" t="s">
        <v>249</v>
      </c>
      <c r="D767" s="30">
        <v>1249</v>
      </c>
      <c r="E767" s="30">
        <v>1249</v>
      </c>
      <c r="F767" s="30">
        <v>1249</v>
      </c>
      <c r="G767" s="95"/>
      <c r="H767" s="90"/>
    </row>
    <row r="768" spans="1:8" ht="18">
      <c r="A768" s="165"/>
      <c r="B768" s="108" t="s">
        <v>678</v>
      </c>
      <c r="C768" s="93"/>
      <c r="D768" s="30"/>
      <c r="E768" s="30"/>
      <c r="F768" s="30"/>
      <c r="G768" s="95"/>
      <c r="H768" s="90" t="e">
        <f>(D760-#REF!)/#REF!*100</f>
        <v>#REF!</v>
      </c>
    </row>
    <row r="769" spans="1:8" ht="18">
      <c r="A769" s="165"/>
      <c r="B769" s="80" t="s">
        <v>681</v>
      </c>
      <c r="C769" s="93" t="s">
        <v>249</v>
      </c>
      <c r="D769" s="30">
        <v>250</v>
      </c>
      <c r="E769" s="30">
        <v>250</v>
      </c>
      <c r="F769" s="30">
        <v>250</v>
      </c>
      <c r="G769" s="95"/>
      <c r="H769" s="90" t="e">
        <f>(D761-#REF!)/#REF!*100</f>
        <v>#REF!</v>
      </c>
    </row>
    <row r="770" spans="1:8" ht="18">
      <c r="A770" s="165"/>
      <c r="B770" s="80" t="s">
        <v>679</v>
      </c>
      <c r="C770" s="93" t="s">
        <v>249</v>
      </c>
      <c r="D770" s="30">
        <v>375</v>
      </c>
      <c r="E770" s="30">
        <v>375</v>
      </c>
      <c r="F770" s="30">
        <v>375</v>
      </c>
      <c r="G770" s="95"/>
      <c r="H770" s="90" t="e">
        <f>(D762-#REF!)/#REF!*100</f>
        <v>#REF!</v>
      </c>
    </row>
    <row r="771" spans="1:8" ht="18.75">
      <c r="A771" s="165"/>
      <c r="B771" s="116" t="s">
        <v>683</v>
      </c>
      <c r="C771" s="93"/>
      <c r="D771" s="30"/>
      <c r="E771" s="30"/>
      <c r="F771" s="30"/>
      <c r="G771" s="95"/>
      <c r="H771" s="90"/>
    </row>
    <row r="772" spans="1:8" ht="18">
      <c r="A772" s="165"/>
      <c r="B772" s="124" t="s">
        <v>684</v>
      </c>
      <c r="C772" s="93" t="s">
        <v>92</v>
      </c>
      <c r="D772" s="30">
        <v>625</v>
      </c>
      <c r="E772" s="30">
        <v>625</v>
      </c>
      <c r="F772" s="30">
        <v>625</v>
      </c>
      <c r="G772" s="95"/>
      <c r="H772" s="90"/>
    </row>
    <row r="773" spans="1:8" ht="18">
      <c r="A773" s="165"/>
      <c r="B773" s="124" t="s">
        <v>685</v>
      </c>
      <c r="C773" s="93" t="s">
        <v>249</v>
      </c>
      <c r="D773" s="30">
        <v>416</v>
      </c>
      <c r="E773" s="30">
        <v>416</v>
      </c>
      <c r="F773" s="30">
        <v>416</v>
      </c>
      <c r="G773" s="95"/>
      <c r="H773" s="90"/>
    </row>
    <row r="774" spans="1:8" ht="18">
      <c r="A774" s="165"/>
      <c r="B774" s="124" t="s">
        <v>686</v>
      </c>
      <c r="C774" s="93" t="s">
        <v>249</v>
      </c>
      <c r="D774" s="30">
        <v>2557</v>
      </c>
      <c r="E774" s="30">
        <v>2557</v>
      </c>
      <c r="F774" s="30">
        <v>2557</v>
      </c>
      <c r="G774" s="95"/>
      <c r="H774" s="90"/>
    </row>
    <row r="775" spans="1:8" ht="18">
      <c r="A775" s="165"/>
      <c r="B775" s="124" t="s">
        <v>687</v>
      </c>
      <c r="C775" s="93"/>
      <c r="D775" s="30">
        <v>1130</v>
      </c>
      <c r="E775" s="30">
        <v>1130</v>
      </c>
      <c r="F775" s="30">
        <v>1130</v>
      </c>
      <c r="G775" s="95"/>
      <c r="H775" s="90"/>
    </row>
    <row r="776" spans="1:8" ht="18.75">
      <c r="A776" s="165"/>
      <c r="B776" s="116" t="s">
        <v>688</v>
      </c>
      <c r="C776" s="93"/>
      <c r="D776" s="30"/>
      <c r="E776" s="30"/>
      <c r="F776" s="30"/>
      <c r="G776" s="95"/>
      <c r="H776" s="90"/>
    </row>
    <row r="777" spans="1:8" ht="18">
      <c r="A777" s="165"/>
      <c r="B777" s="124" t="s">
        <v>684</v>
      </c>
      <c r="C777" s="93" t="s">
        <v>92</v>
      </c>
      <c r="D777" s="30">
        <v>178</v>
      </c>
      <c r="E777" s="30">
        <v>178</v>
      </c>
      <c r="F777" s="30">
        <v>178</v>
      </c>
      <c r="G777" s="95"/>
      <c r="H777" s="90" t="e">
        <f>(D769-#REF!)/#REF!*100</f>
        <v>#REF!</v>
      </c>
    </row>
    <row r="778" spans="1:8" ht="18">
      <c r="A778" s="165"/>
      <c r="B778" s="124" t="s">
        <v>689</v>
      </c>
      <c r="C778" s="93" t="s">
        <v>249</v>
      </c>
      <c r="D778" s="30">
        <v>1874</v>
      </c>
      <c r="E778" s="30">
        <v>1874</v>
      </c>
      <c r="F778" s="30">
        <v>1874</v>
      </c>
      <c r="G778" s="95"/>
      <c r="H778" s="90" t="e">
        <f>(D770-#REF!)/#REF!*100</f>
        <v>#REF!</v>
      </c>
    </row>
    <row r="779" spans="1:8" ht="18.75">
      <c r="A779" s="165"/>
      <c r="B779" s="157" t="s">
        <v>690</v>
      </c>
      <c r="C779" s="93"/>
      <c r="D779" s="30"/>
      <c r="E779" s="30"/>
      <c r="F779" s="30"/>
      <c r="G779" s="95"/>
      <c r="H779" s="90"/>
    </row>
    <row r="780" spans="1:8" ht="18">
      <c r="A780" s="165"/>
      <c r="B780" s="150" t="s">
        <v>691</v>
      </c>
      <c r="C780" s="93" t="s">
        <v>197</v>
      </c>
      <c r="D780" s="30">
        <v>18</v>
      </c>
      <c r="E780" s="30">
        <v>18</v>
      </c>
      <c r="F780" s="30">
        <v>18</v>
      </c>
      <c r="G780" s="95"/>
      <c r="H780" s="90" t="e">
        <f>(D772-#REF!)/#REF!*100</f>
        <v>#REF!</v>
      </c>
    </row>
    <row r="781" spans="1:8" ht="18">
      <c r="A781" s="165"/>
      <c r="B781" s="150" t="s">
        <v>692</v>
      </c>
      <c r="C781" s="93"/>
      <c r="D781" s="30"/>
      <c r="E781" s="30"/>
      <c r="F781" s="30"/>
      <c r="G781" s="95"/>
      <c r="H781" s="90" t="e">
        <f>(D773-#REF!)/#REF!*100</f>
        <v>#REF!</v>
      </c>
    </row>
    <row r="782" spans="1:8" ht="18">
      <c r="A782" s="165"/>
      <c r="B782" s="166" t="s">
        <v>693</v>
      </c>
      <c r="C782" s="93" t="s">
        <v>197</v>
      </c>
      <c r="D782" s="30">
        <v>31</v>
      </c>
      <c r="E782" s="30">
        <v>31</v>
      </c>
      <c r="F782" s="30">
        <v>31</v>
      </c>
      <c r="G782" s="95"/>
      <c r="H782" s="90" t="e">
        <f>(D774-#REF!)/#REF!*100</f>
        <v>#REF!</v>
      </c>
    </row>
    <row r="783" spans="1:8" ht="18">
      <c r="A783" s="165"/>
      <c r="B783" s="166" t="s">
        <v>694</v>
      </c>
      <c r="C783" s="93" t="s">
        <v>199</v>
      </c>
      <c r="D783" s="30">
        <v>35</v>
      </c>
      <c r="E783" s="30">
        <v>35</v>
      </c>
      <c r="F783" s="30">
        <v>35</v>
      </c>
      <c r="G783" s="95"/>
      <c r="H783" s="90" t="e">
        <f>(D775-#REF!)/#REF!*100</f>
        <v>#REF!</v>
      </c>
    </row>
    <row r="784" spans="1:8" ht="18">
      <c r="A784" s="165"/>
      <c r="B784" s="166" t="s">
        <v>695</v>
      </c>
      <c r="C784" s="93" t="s">
        <v>67</v>
      </c>
      <c r="D784" s="30">
        <v>42</v>
      </c>
      <c r="E784" s="30">
        <v>42</v>
      </c>
      <c r="F784" s="30">
        <v>42</v>
      </c>
      <c r="G784" s="95"/>
      <c r="H784" s="90"/>
    </row>
    <row r="785" spans="1:8" ht="18">
      <c r="A785" s="165"/>
      <c r="B785" s="166" t="s">
        <v>696</v>
      </c>
      <c r="C785" s="93"/>
      <c r="D785" s="30">
        <v>75</v>
      </c>
      <c r="E785" s="30">
        <v>75</v>
      </c>
      <c r="F785" s="30">
        <v>75</v>
      </c>
      <c r="G785" s="95"/>
      <c r="H785" s="90" t="e">
        <f>(D777-#REF!)/#REF!*100</f>
        <v>#REF!</v>
      </c>
    </row>
    <row r="786" spans="1:8" ht="18.75">
      <c r="A786" s="165"/>
      <c r="B786" s="116" t="s">
        <v>697</v>
      </c>
      <c r="C786" s="93"/>
      <c r="D786" s="30"/>
      <c r="E786" s="30"/>
      <c r="F786" s="30"/>
      <c r="G786" s="95"/>
      <c r="H786" s="90" t="e">
        <f>(D778-#REF!)/#REF!*100</f>
        <v>#REF!</v>
      </c>
    </row>
    <row r="787" spans="1:8" ht="18">
      <c r="A787" s="165"/>
      <c r="B787" s="166" t="s">
        <v>698</v>
      </c>
      <c r="C787" s="93" t="s">
        <v>92</v>
      </c>
      <c r="D787" s="30"/>
      <c r="E787" s="30"/>
      <c r="F787" s="30"/>
      <c r="G787" s="95"/>
      <c r="H787" s="90"/>
    </row>
    <row r="788" spans="1:8" ht="18">
      <c r="A788" s="165"/>
      <c r="B788" s="166" t="s">
        <v>699</v>
      </c>
      <c r="C788" s="93" t="s">
        <v>249</v>
      </c>
      <c r="D788" s="30">
        <v>148</v>
      </c>
      <c r="E788" s="30">
        <v>148</v>
      </c>
      <c r="F788" s="30">
        <v>148</v>
      </c>
      <c r="G788" s="95"/>
      <c r="H788" s="90" t="e">
        <f>(D780-#REF!)/#REF!*100</f>
        <v>#REF!</v>
      </c>
    </row>
    <row r="789" spans="1:8" ht="18">
      <c r="A789" s="165"/>
      <c r="B789" s="124" t="s">
        <v>700</v>
      </c>
      <c r="C789" s="93" t="s">
        <v>249</v>
      </c>
      <c r="D789" s="30">
        <v>196</v>
      </c>
      <c r="E789" s="30">
        <v>196</v>
      </c>
      <c r="F789" s="30">
        <v>196</v>
      </c>
      <c r="G789" s="95"/>
      <c r="H789" s="90"/>
    </row>
    <row r="790" spans="1:8" ht="18">
      <c r="A790" s="165"/>
      <c r="B790" s="166" t="s">
        <v>701</v>
      </c>
      <c r="C790" s="93" t="s">
        <v>249</v>
      </c>
      <c r="D790" s="30">
        <v>425</v>
      </c>
      <c r="E790" s="30">
        <v>425</v>
      </c>
      <c r="F790" s="30">
        <v>425</v>
      </c>
      <c r="G790" s="95"/>
      <c r="H790" s="90" t="e">
        <f>(D782-#REF!)/#REF!*100</f>
        <v>#REF!</v>
      </c>
    </row>
    <row r="791" spans="1:8" ht="18">
      <c r="A791" s="165"/>
      <c r="B791" s="166" t="s">
        <v>702</v>
      </c>
      <c r="C791" s="93" t="s">
        <v>249</v>
      </c>
      <c r="D791" s="30">
        <v>406</v>
      </c>
      <c r="E791" s="30">
        <v>406</v>
      </c>
      <c r="F791" s="30">
        <v>406</v>
      </c>
      <c r="G791" s="95"/>
      <c r="H791" s="90" t="e">
        <f>(D783-#REF!)/#REF!*100</f>
        <v>#REF!</v>
      </c>
    </row>
    <row r="792" spans="1:8" ht="18">
      <c r="A792" s="165"/>
      <c r="B792" s="166" t="s">
        <v>703</v>
      </c>
      <c r="C792" s="93" t="s">
        <v>249</v>
      </c>
      <c r="D792" s="30">
        <v>874</v>
      </c>
      <c r="E792" s="30">
        <v>874</v>
      </c>
      <c r="F792" s="30">
        <v>874</v>
      </c>
      <c r="G792" s="95"/>
      <c r="H792" s="90" t="e">
        <f>(D784-#REF!)/#REF!*100</f>
        <v>#REF!</v>
      </c>
    </row>
    <row r="793" spans="1:8" ht="18">
      <c r="A793" s="165"/>
      <c r="B793" s="166" t="s">
        <v>704</v>
      </c>
      <c r="C793" s="93" t="s">
        <v>705</v>
      </c>
      <c r="D793" s="30">
        <v>100</v>
      </c>
      <c r="E793" s="30">
        <v>100</v>
      </c>
      <c r="F793" s="30">
        <v>100</v>
      </c>
      <c r="G793" s="95"/>
      <c r="H793" s="90" t="e">
        <f>(D785-#REF!)/#REF!*100</f>
        <v>#REF!</v>
      </c>
    </row>
    <row r="794" spans="1:8" ht="18">
      <c r="A794" s="165"/>
      <c r="B794" s="166" t="s">
        <v>706</v>
      </c>
      <c r="C794" s="93" t="s">
        <v>249</v>
      </c>
      <c r="D794" s="30">
        <v>178</v>
      </c>
      <c r="E794" s="30">
        <v>178</v>
      </c>
      <c r="F794" s="30">
        <v>178</v>
      </c>
      <c r="G794" s="95"/>
      <c r="H794" s="90"/>
    </row>
    <row r="795" spans="1:8" ht="18">
      <c r="A795" s="91">
        <v>32</v>
      </c>
      <c r="B795" s="108" t="s">
        <v>707</v>
      </c>
      <c r="C795" s="93"/>
      <c r="D795" s="30"/>
      <c r="E795" s="30"/>
      <c r="F795" s="12"/>
      <c r="G795" s="94"/>
      <c r="H795" s="90"/>
    </row>
    <row r="796" spans="1:8" ht="18">
      <c r="A796" s="165"/>
      <c r="B796" s="124" t="s">
        <v>708</v>
      </c>
      <c r="C796" s="93" t="s">
        <v>102</v>
      </c>
      <c r="D796" s="30">
        <v>125</v>
      </c>
      <c r="E796" s="30">
        <v>125</v>
      </c>
      <c r="F796" s="30">
        <v>125</v>
      </c>
      <c r="G796" s="95"/>
      <c r="H796" s="90" t="e">
        <f>(D788-#REF!)/#REF!*100</f>
        <v>#REF!</v>
      </c>
    </row>
    <row r="797" spans="1:8" ht="18">
      <c r="A797" s="165"/>
      <c r="B797" s="124" t="s">
        <v>709</v>
      </c>
      <c r="C797" s="93" t="s">
        <v>102</v>
      </c>
      <c r="D797" s="30">
        <v>112</v>
      </c>
      <c r="E797" s="30">
        <v>112</v>
      </c>
      <c r="F797" s="30">
        <v>112</v>
      </c>
      <c r="G797" s="95"/>
      <c r="H797" s="90" t="e">
        <f>(D789-#REF!)/#REF!*100</f>
        <v>#REF!</v>
      </c>
    </row>
    <row r="798" spans="1:8" ht="36">
      <c r="A798" s="165"/>
      <c r="B798" s="177" t="s">
        <v>710</v>
      </c>
      <c r="C798" s="93" t="s">
        <v>234</v>
      </c>
      <c r="D798" s="30">
        <v>721</v>
      </c>
      <c r="E798" s="30">
        <v>721</v>
      </c>
      <c r="F798" s="30">
        <v>721</v>
      </c>
      <c r="G798" s="95"/>
      <c r="H798" s="90" t="e">
        <f>(D790-#REF!)/#REF!*100</f>
        <v>#REF!</v>
      </c>
    </row>
    <row r="799" spans="1:8" ht="36">
      <c r="A799" s="165"/>
      <c r="B799" s="80" t="s">
        <v>711</v>
      </c>
      <c r="C799" s="93" t="s">
        <v>102</v>
      </c>
      <c r="D799" s="30">
        <v>26</v>
      </c>
      <c r="E799" s="30">
        <v>26</v>
      </c>
      <c r="F799" s="30">
        <v>26</v>
      </c>
      <c r="G799" s="95"/>
      <c r="H799" s="90" t="e">
        <f>(D791-#REF!)/#REF!*100</f>
        <v>#REF!</v>
      </c>
    </row>
    <row r="800" spans="1:8" ht="36">
      <c r="A800" s="165"/>
      <c r="B800" s="80" t="s">
        <v>712</v>
      </c>
      <c r="C800" s="93" t="s">
        <v>102</v>
      </c>
      <c r="D800" s="30">
        <v>21</v>
      </c>
      <c r="E800" s="30">
        <v>21</v>
      </c>
      <c r="F800" s="30">
        <v>21</v>
      </c>
      <c r="G800" s="95"/>
      <c r="H800" s="90" t="e">
        <f>(D792-#REF!)/#REF!*100</f>
        <v>#REF!</v>
      </c>
    </row>
    <row r="801" spans="1:8" ht="18">
      <c r="A801" s="165"/>
      <c r="B801" s="124" t="s">
        <v>713</v>
      </c>
      <c r="C801" s="93" t="s">
        <v>92</v>
      </c>
      <c r="D801" s="30">
        <v>29</v>
      </c>
      <c r="E801" s="30">
        <v>29</v>
      </c>
      <c r="F801" s="30">
        <v>29</v>
      </c>
      <c r="G801" s="95"/>
      <c r="H801" s="90" t="e">
        <f>(D793-#REF!)/#REF!*100</f>
        <v>#REF!</v>
      </c>
    </row>
    <row r="802" spans="1:8" ht="18">
      <c r="A802" s="165"/>
      <c r="B802" s="124" t="s">
        <v>714</v>
      </c>
      <c r="C802" s="93" t="s">
        <v>102</v>
      </c>
      <c r="D802" s="30">
        <v>165</v>
      </c>
      <c r="E802" s="30">
        <v>165</v>
      </c>
      <c r="F802" s="30">
        <v>165</v>
      </c>
      <c r="G802" s="95"/>
      <c r="H802" s="90" t="e">
        <f>(D794-#REF!)/#REF!*100</f>
        <v>#REF!</v>
      </c>
    </row>
    <row r="803" spans="1:8" ht="18">
      <c r="A803" s="165"/>
      <c r="B803" s="124" t="s">
        <v>715</v>
      </c>
      <c r="C803" s="93" t="s">
        <v>92</v>
      </c>
      <c r="D803" s="30">
        <v>6</v>
      </c>
      <c r="E803" s="30">
        <v>6</v>
      </c>
      <c r="F803" s="30">
        <v>6</v>
      </c>
      <c r="G803" s="95"/>
      <c r="H803" s="90"/>
    </row>
    <row r="804" spans="1:8" ht="18">
      <c r="A804" s="165"/>
      <c r="B804" s="80" t="s">
        <v>716</v>
      </c>
      <c r="C804" s="93" t="s">
        <v>717</v>
      </c>
      <c r="D804" s="30">
        <v>137</v>
      </c>
      <c r="E804" s="30">
        <v>137</v>
      </c>
      <c r="F804" s="30">
        <v>137</v>
      </c>
      <c r="G804" s="95"/>
      <c r="H804" s="90" t="e">
        <f>(D796-#REF!)/#REF!*100</f>
        <v>#REF!</v>
      </c>
    </row>
    <row r="805" spans="1:8" ht="18">
      <c r="A805" s="165"/>
      <c r="B805" s="80" t="s">
        <v>718</v>
      </c>
      <c r="C805" s="93" t="s">
        <v>92</v>
      </c>
      <c r="D805" s="30">
        <v>7</v>
      </c>
      <c r="E805" s="30">
        <v>7</v>
      </c>
      <c r="F805" s="30">
        <v>7</v>
      </c>
      <c r="G805" s="95"/>
      <c r="H805" s="90" t="e">
        <f>(D797-#REF!)/#REF!*100</f>
        <v>#REF!</v>
      </c>
    </row>
    <row r="806" spans="1:8" ht="18">
      <c r="A806" s="165"/>
      <c r="B806" s="80" t="s">
        <v>719</v>
      </c>
      <c r="C806" s="93" t="s">
        <v>557</v>
      </c>
      <c r="D806" s="30">
        <v>10</v>
      </c>
      <c r="E806" s="30">
        <v>10</v>
      </c>
      <c r="F806" s="30">
        <v>10</v>
      </c>
      <c r="G806" s="95"/>
      <c r="H806" s="90" t="e">
        <f>(D798-#REF!)/#REF!*100</f>
        <v>#REF!</v>
      </c>
    </row>
    <row r="807" spans="1:8" ht="18">
      <c r="A807" s="165"/>
      <c r="B807" s="150" t="s">
        <v>720</v>
      </c>
      <c r="C807" s="93"/>
      <c r="D807" s="30"/>
      <c r="E807" s="30"/>
      <c r="F807" s="30"/>
      <c r="G807" s="95"/>
      <c r="H807" s="90" t="e">
        <f>(D799-#REF!)/#REF!*100</f>
        <v>#REF!</v>
      </c>
    </row>
    <row r="808" spans="1:8" ht="18">
      <c r="A808" s="165"/>
      <c r="B808" s="166" t="s">
        <v>721</v>
      </c>
      <c r="C808" s="93" t="s">
        <v>92</v>
      </c>
      <c r="D808" s="30">
        <v>2</v>
      </c>
      <c r="E808" s="30">
        <v>2</v>
      </c>
      <c r="F808" s="30">
        <v>2</v>
      </c>
      <c r="G808" s="95"/>
      <c r="H808" s="90" t="e">
        <f>(D800-#REF!)/#REF!*100</f>
        <v>#REF!</v>
      </c>
    </row>
    <row r="809" spans="1:8" ht="18">
      <c r="A809" s="165"/>
      <c r="B809" s="166" t="s">
        <v>722</v>
      </c>
      <c r="C809" s="93" t="s">
        <v>557</v>
      </c>
      <c r="D809" s="30">
        <v>3</v>
      </c>
      <c r="E809" s="30">
        <v>3</v>
      </c>
      <c r="F809" s="30">
        <v>3</v>
      </c>
      <c r="G809" s="95"/>
      <c r="H809" s="90" t="e">
        <f>(D801-#REF!)/#REF!*100</f>
        <v>#REF!</v>
      </c>
    </row>
    <row r="810" spans="1:8" ht="18">
      <c r="A810" s="165"/>
      <c r="B810" s="166" t="s">
        <v>723</v>
      </c>
      <c r="C810" s="93" t="s">
        <v>557</v>
      </c>
      <c r="D810" s="30">
        <v>4</v>
      </c>
      <c r="E810" s="30">
        <v>4</v>
      </c>
      <c r="F810" s="30">
        <v>4</v>
      </c>
      <c r="G810" s="95"/>
      <c r="H810" s="90" t="e">
        <f>(D802-#REF!)/#REF!*100</f>
        <v>#REF!</v>
      </c>
    </row>
    <row r="811" spans="1:8" ht="18">
      <c r="A811" s="165"/>
      <c r="B811" s="166" t="s">
        <v>724</v>
      </c>
      <c r="C811" s="93" t="s">
        <v>557</v>
      </c>
      <c r="D811" s="30">
        <v>12</v>
      </c>
      <c r="E811" s="30">
        <v>12</v>
      </c>
      <c r="F811" s="30">
        <v>12</v>
      </c>
      <c r="G811" s="95"/>
      <c r="H811" s="90" t="e">
        <f>(D803-#REF!)/#REF!*100</f>
        <v>#REF!</v>
      </c>
    </row>
    <row r="812" spans="1:8" ht="18">
      <c r="A812" s="165"/>
      <c r="B812" s="166" t="s">
        <v>725</v>
      </c>
      <c r="C812" s="93" t="s">
        <v>557</v>
      </c>
      <c r="D812" s="30">
        <v>15</v>
      </c>
      <c r="E812" s="30">
        <v>15</v>
      </c>
      <c r="F812" s="30">
        <v>15</v>
      </c>
      <c r="G812" s="95"/>
      <c r="H812" s="90" t="e">
        <f>(D804-#REF!)/#REF!*100</f>
        <v>#REF!</v>
      </c>
    </row>
    <row r="813" spans="1:8" ht="18">
      <c r="A813" s="165"/>
      <c r="B813" s="150" t="s">
        <v>726</v>
      </c>
      <c r="C813" s="93"/>
      <c r="D813" s="30"/>
      <c r="E813" s="30"/>
      <c r="F813" s="12"/>
      <c r="G813" s="95"/>
      <c r="H813" s="90" t="e">
        <f>(D805-#REF!)/#REF!*100</f>
        <v>#REF!</v>
      </c>
    </row>
    <row r="814" spans="1:8" ht="18">
      <c r="A814" s="165"/>
      <c r="B814" s="166" t="s">
        <v>721</v>
      </c>
      <c r="C814" s="93" t="s">
        <v>557</v>
      </c>
      <c r="D814" s="30">
        <v>1.1313500000000003</v>
      </c>
      <c r="E814" s="30">
        <v>1.1313500000000003</v>
      </c>
      <c r="F814" s="30">
        <v>1.1313500000000003</v>
      </c>
      <c r="G814" s="95"/>
      <c r="H814" s="90" t="e">
        <f>(D806-#REF!)/#REF!*100</f>
        <v>#REF!</v>
      </c>
    </row>
    <row r="815" spans="1:8" ht="18">
      <c r="A815" s="165"/>
      <c r="B815" s="166" t="s">
        <v>722</v>
      </c>
      <c r="C815" s="93" t="s">
        <v>557</v>
      </c>
      <c r="D815" s="30">
        <v>1.8634000000000004</v>
      </c>
      <c r="E815" s="30">
        <v>1.8634000000000004</v>
      </c>
      <c r="F815" s="30">
        <v>1.8634000000000004</v>
      </c>
      <c r="G815" s="95"/>
      <c r="H815" s="90"/>
    </row>
    <row r="816" spans="1:8" ht="18">
      <c r="A816" s="165"/>
      <c r="B816" s="166" t="s">
        <v>723</v>
      </c>
      <c r="C816" s="93" t="s">
        <v>557</v>
      </c>
      <c r="D816" s="30">
        <v>2.2627000000000006</v>
      </c>
      <c r="E816" s="30">
        <v>2.2627000000000006</v>
      </c>
      <c r="F816" s="30">
        <v>2.2627000000000006</v>
      </c>
      <c r="G816" s="95"/>
      <c r="H816" s="90" t="e">
        <f>(D808-#REF!)/#REF!*100</f>
        <v>#REF!</v>
      </c>
    </row>
    <row r="817" spans="1:8" ht="18">
      <c r="A817" s="165"/>
      <c r="B817" s="166" t="s">
        <v>724</v>
      </c>
      <c r="C817" s="93" t="s">
        <v>557</v>
      </c>
      <c r="D817" s="30">
        <v>6.9877500000000019</v>
      </c>
      <c r="E817" s="30">
        <v>6.9877500000000019</v>
      </c>
      <c r="F817" s="30">
        <v>6.9877500000000019</v>
      </c>
      <c r="G817" s="95"/>
      <c r="H817" s="90" t="e">
        <f>(D809-#REF!)/#REF!*100</f>
        <v>#REF!</v>
      </c>
    </row>
    <row r="818" spans="1:8" ht="18">
      <c r="A818" s="165"/>
      <c r="B818" s="166" t="s">
        <v>725</v>
      </c>
      <c r="C818" s="93" t="s">
        <v>557</v>
      </c>
      <c r="D818" s="30">
        <v>8</v>
      </c>
      <c r="E818" s="30">
        <v>8</v>
      </c>
      <c r="F818" s="30">
        <v>8</v>
      </c>
      <c r="G818" s="95"/>
      <c r="H818" s="90" t="e">
        <f>(D810-#REF!)/#REF!*100</f>
        <v>#REF!</v>
      </c>
    </row>
    <row r="819" spans="1:8" ht="18">
      <c r="A819" s="165"/>
      <c r="B819" s="125" t="s">
        <v>727</v>
      </c>
      <c r="C819" s="93" t="s">
        <v>92</v>
      </c>
      <c r="D819" s="30">
        <v>3</v>
      </c>
      <c r="E819" s="30">
        <v>3</v>
      </c>
      <c r="F819" s="30">
        <v>3</v>
      </c>
      <c r="G819" s="95"/>
      <c r="H819" s="90" t="e">
        <f>(D811-#REF!)/#REF!*100</f>
        <v>#REF!</v>
      </c>
    </row>
    <row r="820" spans="1:8" ht="18">
      <c r="A820" s="165"/>
      <c r="B820" s="125" t="s">
        <v>728</v>
      </c>
      <c r="C820" s="93" t="s">
        <v>102</v>
      </c>
      <c r="D820" s="30">
        <v>93</v>
      </c>
      <c r="E820" s="30">
        <v>93</v>
      </c>
      <c r="F820" s="30">
        <v>93</v>
      </c>
      <c r="G820" s="95"/>
      <c r="H820" s="90" t="e">
        <f>(D812-#REF!)/#REF!*100</f>
        <v>#REF!</v>
      </c>
    </row>
    <row r="821" spans="1:8" ht="18">
      <c r="A821" s="165"/>
      <c r="B821" s="125" t="s">
        <v>729</v>
      </c>
      <c r="C821" s="93" t="s">
        <v>730</v>
      </c>
      <c r="D821" s="30">
        <v>31</v>
      </c>
      <c r="E821" s="30">
        <v>31</v>
      </c>
      <c r="F821" s="30">
        <v>31</v>
      </c>
      <c r="G821" s="95"/>
      <c r="H821" s="90"/>
    </row>
    <row r="822" spans="1:8" ht="18.75">
      <c r="A822" s="165"/>
      <c r="B822" s="125" t="s">
        <v>731</v>
      </c>
      <c r="C822" s="93" t="s">
        <v>732</v>
      </c>
      <c r="D822" s="30">
        <v>2472</v>
      </c>
      <c r="E822" s="30">
        <v>2472</v>
      </c>
      <c r="F822" s="30">
        <v>2472</v>
      </c>
      <c r="G822" s="95"/>
      <c r="H822" s="90" t="e">
        <f>(D814-#REF!)/#REF!*100</f>
        <v>#REF!</v>
      </c>
    </row>
    <row r="823" spans="1:8" ht="18.75">
      <c r="A823" s="165"/>
      <c r="B823" s="125" t="s">
        <v>733</v>
      </c>
      <c r="C823" s="93" t="s">
        <v>557</v>
      </c>
      <c r="D823" s="30">
        <v>2318</v>
      </c>
      <c r="E823" s="30">
        <v>2318</v>
      </c>
      <c r="F823" s="30">
        <v>2318</v>
      </c>
      <c r="G823" s="95"/>
      <c r="H823" s="90" t="e">
        <f>(D815-#REF!)/#REF!*100</f>
        <v>#REF!</v>
      </c>
    </row>
    <row r="824" spans="1:8" ht="18">
      <c r="A824" s="165"/>
      <c r="B824" s="80" t="s">
        <v>734</v>
      </c>
      <c r="C824" s="93" t="s">
        <v>92</v>
      </c>
      <c r="D824" s="30">
        <v>204</v>
      </c>
      <c r="E824" s="30">
        <v>204</v>
      </c>
      <c r="F824" s="30">
        <v>204</v>
      </c>
      <c r="G824" s="95"/>
      <c r="H824" s="90" t="e">
        <f>(D816-#REF!)/#REF!*100</f>
        <v>#REF!</v>
      </c>
    </row>
    <row r="825" spans="1:8" ht="18">
      <c r="A825" s="165"/>
      <c r="B825" s="80" t="s">
        <v>735</v>
      </c>
      <c r="C825" s="93" t="s">
        <v>736</v>
      </c>
      <c r="D825" s="30">
        <v>206</v>
      </c>
      <c r="E825" s="30">
        <v>206</v>
      </c>
      <c r="F825" s="30">
        <v>206</v>
      </c>
      <c r="G825" s="95"/>
      <c r="H825" s="90" t="e">
        <f>(D817-#REF!)/#REF!*100</f>
        <v>#REF!</v>
      </c>
    </row>
    <row r="826" spans="1:8" ht="18">
      <c r="A826" s="165"/>
      <c r="B826" s="80" t="s">
        <v>737</v>
      </c>
      <c r="C826" s="93" t="s">
        <v>622</v>
      </c>
      <c r="D826" s="30">
        <v>118</v>
      </c>
      <c r="E826" s="30">
        <v>118</v>
      </c>
      <c r="F826" s="30">
        <v>118</v>
      </c>
      <c r="G826" s="95"/>
      <c r="H826" s="90" t="e">
        <f>(D818-#REF!)/#REF!*100</f>
        <v>#REF!</v>
      </c>
    </row>
    <row r="827" spans="1:8" ht="18">
      <c r="A827" s="165"/>
      <c r="B827" s="80" t="s">
        <v>738</v>
      </c>
      <c r="C827" s="93" t="s">
        <v>739</v>
      </c>
      <c r="D827" s="30">
        <v>18</v>
      </c>
      <c r="E827" s="30">
        <v>18</v>
      </c>
      <c r="F827" s="30">
        <v>18</v>
      </c>
      <c r="G827" s="95"/>
      <c r="H827" s="90" t="e">
        <f>(D819-#REF!)/#REF!*100</f>
        <v>#REF!</v>
      </c>
    </row>
    <row r="828" spans="1:8" ht="18">
      <c r="A828" s="165"/>
      <c r="B828" s="80" t="s">
        <v>740</v>
      </c>
      <c r="C828" s="93" t="s">
        <v>208</v>
      </c>
      <c r="D828" s="30">
        <v>268</v>
      </c>
      <c r="E828" s="30">
        <v>268</v>
      </c>
      <c r="F828" s="30">
        <v>268</v>
      </c>
      <c r="G828" s="94"/>
      <c r="H828" s="90" t="e">
        <f>(D820-#REF!)/#REF!*100</f>
        <v>#REF!</v>
      </c>
    </row>
    <row r="829" spans="1:8" ht="33.75">
      <c r="A829" s="165"/>
      <c r="B829" s="80" t="s">
        <v>741</v>
      </c>
      <c r="C829" s="93" t="s">
        <v>208</v>
      </c>
      <c r="D829" s="30">
        <v>464</v>
      </c>
      <c r="E829" s="30">
        <v>464</v>
      </c>
      <c r="F829" s="30">
        <v>464</v>
      </c>
      <c r="G829" s="94"/>
      <c r="H829" s="90" t="e">
        <f>(D821-#REF!)/#REF!*100</f>
        <v>#REF!</v>
      </c>
    </row>
    <row r="830" spans="1:8" ht="18">
      <c r="A830" s="165"/>
      <c r="B830" s="80" t="s">
        <v>742</v>
      </c>
      <c r="C830" s="93" t="s">
        <v>736</v>
      </c>
      <c r="D830" s="30">
        <v>5</v>
      </c>
      <c r="E830" s="30">
        <v>5</v>
      </c>
      <c r="F830" s="30">
        <v>5</v>
      </c>
      <c r="G830" s="94"/>
      <c r="H830" s="90" t="e">
        <f>(D822-#REF!)/#REF!*100</f>
        <v>#REF!</v>
      </c>
    </row>
    <row r="831" spans="1:8" ht="18">
      <c r="A831" s="165"/>
      <c r="B831" s="80" t="s">
        <v>743</v>
      </c>
      <c r="C831" s="93" t="s">
        <v>557</v>
      </c>
      <c r="D831" s="30">
        <v>5</v>
      </c>
      <c r="E831" s="30">
        <v>5</v>
      </c>
      <c r="F831" s="30">
        <v>5</v>
      </c>
      <c r="G831" s="94"/>
      <c r="H831" s="90" t="e">
        <f>(D823-#REF!)/#REF!*100</f>
        <v>#REF!</v>
      </c>
    </row>
    <row r="832" spans="1:8" ht="31.5">
      <c r="A832" s="165"/>
      <c r="B832" s="124" t="s">
        <v>744</v>
      </c>
      <c r="C832" s="93" t="s">
        <v>92</v>
      </c>
      <c r="D832" s="30">
        <v>93</v>
      </c>
      <c r="E832" s="30">
        <v>93</v>
      </c>
      <c r="F832" s="30">
        <v>93</v>
      </c>
      <c r="G832" s="94"/>
      <c r="H832" s="90" t="e">
        <f>(D824-#REF!)/#REF!*100</f>
        <v>#REF!</v>
      </c>
    </row>
    <row r="833" spans="1:8" ht="31.5">
      <c r="A833" s="165"/>
      <c r="B833" s="124" t="s">
        <v>745</v>
      </c>
      <c r="C833" s="93" t="s">
        <v>92</v>
      </c>
      <c r="D833" s="30">
        <v>98</v>
      </c>
      <c r="E833" s="30">
        <v>98</v>
      </c>
      <c r="F833" s="30">
        <v>98</v>
      </c>
      <c r="G833" s="94"/>
      <c r="H833" s="90" t="e">
        <f>(D825-#REF!)/#REF!*100</f>
        <v>#REF!</v>
      </c>
    </row>
    <row r="834" spans="1:8" ht="18">
      <c r="A834" s="165"/>
      <c r="B834" s="124" t="s">
        <v>746</v>
      </c>
      <c r="C834" s="93" t="s">
        <v>299</v>
      </c>
      <c r="D834" s="30">
        <v>9</v>
      </c>
      <c r="E834" s="30">
        <v>9</v>
      </c>
      <c r="F834" s="30">
        <v>9</v>
      </c>
      <c r="G834" s="94"/>
      <c r="H834" s="90" t="e">
        <f>(D826-#REF!)/#REF!*100</f>
        <v>#REF!</v>
      </c>
    </row>
    <row r="835" spans="1:8" ht="18">
      <c r="A835" s="165"/>
      <c r="B835" s="124" t="s">
        <v>747</v>
      </c>
      <c r="C835" s="93"/>
      <c r="D835" s="30"/>
      <c r="E835" s="30"/>
      <c r="F835" s="12"/>
      <c r="G835" s="94"/>
      <c r="H835" s="90" t="e">
        <f>(D827-#REF!)/#REF!*100</f>
        <v>#REF!</v>
      </c>
    </row>
    <row r="836" spans="1:8" ht="18">
      <c r="A836" s="165"/>
      <c r="B836" s="80" t="s">
        <v>748</v>
      </c>
      <c r="C836" s="93" t="s">
        <v>749</v>
      </c>
      <c r="D836" s="178">
        <v>0.26</v>
      </c>
      <c r="E836" s="179">
        <v>0.26</v>
      </c>
      <c r="F836" s="179">
        <v>0.26</v>
      </c>
      <c r="G836" s="94"/>
      <c r="H836" s="90" t="e">
        <f>(D828-#REF!)/#REF!*100</f>
        <v>#REF!</v>
      </c>
    </row>
    <row r="837" spans="1:8" ht="18">
      <c r="A837" s="165"/>
      <c r="B837" s="80" t="s">
        <v>750</v>
      </c>
      <c r="C837" s="93" t="s">
        <v>749</v>
      </c>
      <c r="D837" s="178">
        <v>0.31</v>
      </c>
      <c r="E837" s="179">
        <v>0.31</v>
      </c>
      <c r="F837" s="179">
        <v>0.31</v>
      </c>
      <c r="G837" s="94"/>
      <c r="H837" s="90"/>
    </row>
    <row r="838" spans="1:8" ht="18">
      <c r="A838" s="91">
        <v>33</v>
      </c>
      <c r="B838" s="108" t="s">
        <v>751</v>
      </c>
      <c r="C838" s="93"/>
      <c r="D838" s="94"/>
      <c r="E838" s="101"/>
      <c r="F838" s="101"/>
      <c r="G838" s="94"/>
      <c r="H838" s="90" t="e">
        <f>(D830-#REF!)/#REF!*100</f>
        <v>#REF!</v>
      </c>
    </row>
    <row r="839" spans="1:8" ht="18">
      <c r="A839" s="165"/>
      <c r="B839" s="80" t="s">
        <v>752</v>
      </c>
      <c r="C839" s="93" t="s">
        <v>753</v>
      </c>
      <c r="D839" s="30">
        <v>194</v>
      </c>
      <c r="E839" s="30">
        <v>194</v>
      </c>
      <c r="F839" s="30">
        <v>194</v>
      </c>
      <c r="G839" s="95"/>
      <c r="H839" s="90" t="e">
        <f>(D831-#REF!)/#REF!*100</f>
        <v>#REF!</v>
      </c>
    </row>
    <row r="840" spans="1:8" ht="18">
      <c r="A840" s="165"/>
      <c r="B840" s="80" t="s">
        <v>754</v>
      </c>
      <c r="C840" s="93" t="s">
        <v>557</v>
      </c>
      <c r="D840" s="30">
        <v>243</v>
      </c>
      <c r="E840" s="30">
        <v>243</v>
      </c>
      <c r="F840" s="30">
        <v>243</v>
      </c>
      <c r="G840" s="95"/>
      <c r="H840" s="90" t="e">
        <f>(D832-#REF!)/#REF!*100</f>
        <v>#REF!</v>
      </c>
    </row>
    <row r="841" spans="1:8" ht="18">
      <c r="A841" s="165"/>
      <c r="B841" s="80" t="s">
        <v>755</v>
      </c>
      <c r="C841" s="93" t="s">
        <v>557</v>
      </c>
      <c r="D841" s="30">
        <v>309</v>
      </c>
      <c r="E841" s="30">
        <v>309</v>
      </c>
      <c r="F841" s="30">
        <v>309</v>
      </c>
      <c r="G841" s="95"/>
      <c r="H841" s="90" t="e">
        <f>(D833-#REF!)/#REF!*100</f>
        <v>#REF!</v>
      </c>
    </row>
    <row r="842" spans="1:8" ht="18">
      <c r="A842" s="165"/>
      <c r="B842" s="80" t="s">
        <v>756</v>
      </c>
      <c r="C842" s="93" t="s">
        <v>557</v>
      </c>
      <c r="D842" s="30">
        <v>346</v>
      </c>
      <c r="E842" s="30">
        <v>346</v>
      </c>
      <c r="F842" s="30">
        <v>346</v>
      </c>
      <c r="G842" s="95"/>
      <c r="H842" s="90" t="e">
        <f>(D834-#REF!)/#REF!*100</f>
        <v>#REF!</v>
      </c>
    </row>
    <row r="843" spans="1:8" ht="18">
      <c r="A843" s="165"/>
      <c r="B843" s="80" t="s">
        <v>757</v>
      </c>
      <c r="C843" s="93" t="s">
        <v>557</v>
      </c>
      <c r="D843" s="30">
        <v>508</v>
      </c>
      <c r="E843" s="30">
        <v>508</v>
      </c>
      <c r="F843" s="30">
        <v>508</v>
      </c>
      <c r="G843" s="95"/>
      <c r="H843" s="90"/>
    </row>
    <row r="844" spans="1:8" ht="66">
      <c r="A844" s="165"/>
      <c r="B844" s="509" t="s">
        <v>3884</v>
      </c>
      <c r="C844" s="93" t="s">
        <v>758</v>
      </c>
      <c r="D844" s="30">
        <v>1168</v>
      </c>
      <c r="E844" s="30">
        <v>1168</v>
      </c>
      <c r="F844" s="30">
        <v>1168</v>
      </c>
      <c r="G844" s="95"/>
      <c r="H844" s="90" t="e">
        <f>(D836-#REF!)/#REF!*100</f>
        <v>#REF!</v>
      </c>
    </row>
    <row r="845" spans="1:8" ht="18">
      <c r="A845" s="91">
        <v>34</v>
      </c>
      <c r="B845" s="108" t="s">
        <v>759</v>
      </c>
      <c r="C845" s="92"/>
      <c r="D845" s="30"/>
      <c r="E845" s="30"/>
      <c r="F845" s="30"/>
      <c r="G845" s="180"/>
      <c r="H845" s="90" t="e">
        <f>(D837-#REF!)/#REF!*100</f>
        <v>#REF!</v>
      </c>
    </row>
    <row r="846" spans="1:8" ht="30">
      <c r="A846" s="165"/>
      <c r="B846" s="118" t="s">
        <v>760</v>
      </c>
      <c r="C846" s="93" t="s">
        <v>761</v>
      </c>
      <c r="D846" s="30">
        <v>170</v>
      </c>
      <c r="E846" s="30">
        <v>170</v>
      </c>
      <c r="F846" s="30">
        <v>170</v>
      </c>
      <c r="G846" s="95"/>
      <c r="H846" s="90"/>
    </row>
    <row r="847" spans="1:8" ht="18">
      <c r="A847" s="165"/>
      <c r="B847" s="118" t="s">
        <v>762</v>
      </c>
      <c r="C847" s="93" t="s">
        <v>249</v>
      </c>
      <c r="D847" s="30">
        <v>170</v>
      </c>
      <c r="E847" s="30">
        <v>170</v>
      </c>
      <c r="F847" s="30">
        <v>170</v>
      </c>
      <c r="G847" s="95"/>
      <c r="H847" s="90" t="e">
        <f>(D839-#REF!)/#REF!*100</f>
        <v>#REF!</v>
      </c>
    </row>
    <row r="848" spans="1:8" ht="18">
      <c r="A848" s="165"/>
      <c r="B848" s="118" t="s">
        <v>763</v>
      </c>
      <c r="C848" s="93" t="s">
        <v>249</v>
      </c>
      <c r="D848" s="30">
        <v>181</v>
      </c>
      <c r="E848" s="30">
        <v>181</v>
      </c>
      <c r="F848" s="30">
        <v>181</v>
      </c>
      <c r="G848" s="95"/>
      <c r="H848" s="90" t="e">
        <f>(D840-#REF!)/#REF!*100</f>
        <v>#REF!</v>
      </c>
    </row>
    <row r="849" spans="1:8" ht="18">
      <c r="A849" s="165"/>
      <c r="B849" s="118" t="s">
        <v>764</v>
      </c>
      <c r="C849" s="93" t="s">
        <v>765</v>
      </c>
      <c r="D849" s="30">
        <v>153</v>
      </c>
      <c r="E849" s="30">
        <v>153</v>
      </c>
      <c r="F849" s="30">
        <v>153</v>
      </c>
      <c r="G849" s="95"/>
      <c r="H849" s="90" t="e">
        <f>(D841-#REF!)/#REF!*100</f>
        <v>#REF!</v>
      </c>
    </row>
    <row r="850" spans="1:8" ht="18.75">
      <c r="A850" s="91">
        <v>35</v>
      </c>
      <c r="B850" s="108" t="s">
        <v>3885</v>
      </c>
      <c r="C850" s="93"/>
      <c r="D850" s="30"/>
      <c r="E850" s="30"/>
      <c r="F850" s="12"/>
      <c r="G850" s="94"/>
      <c r="H850" s="90" t="e">
        <f>(D842-#REF!)/#REF!*100</f>
        <v>#REF!</v>
      </c>
    </row>
    <row r="851" spans="1:8" s="112" customFormat="1" ht="18">
      <c r="A851" s="43">
        <v>35.1</v>
      </c>
      <c r="B851" s="108" t="s">
        <v>766</v>
      </c>
      <c r="C851" s="93"/>
      <c r="D851" s="30"/>
      <c r="E851" s="30"/>
      <c r="F851" s="12"/>
      <c r="G851" s="94"/>
      <c r="H851" s="90" t="e">
        <f>(D843-#REF!)/#REF!*100</f>
        <v>#REF!</v>
      </c>
    </row>
    <row r="852" spans="1:8" s="112" customFormat="1" ht="18">
      <c r="A852" s="165"/>
      <c r="B852" s="80" t="s">
        <v>767</v>
      </c>
      <c r="C852" s="93" t="s">
        <v>768</v>
      </c>
      <c r="D852" s="30">
        <v>158</v>
      </c>
      <c r="E852" s="30">
        <v>158</v>
      </c>
      <c r="F852" s="30">
        <v>158</v>
      </c>
      <c r="G852" s="95"/>
      <c r="H852" s="90" t="e">
        <f>(D844-#REF!)/#REF!*100</f>
        <v>#REF!</v>
      </c>
    </row>
    <row r="853" spans="1:8" s="112" customFormat="1" ht="18">
      <c r="A853" s="165"/>
      <c r="B853" s="80" t="s">
        <v>769</v>
      </c>
      <c r="C853" s="93" t="s">
        <v>67</v>
      </c>
      <c r="D853" s="30">
        <v>164</v>
      </c>
      <c r="E853" s="30">
        <v>164</v>
      </c>
      <c r="F853" s="30">
        <v>164</v>
      </c>
      <c r="G853" s="95"/>
      <c r="H853" s="90"/>
    </row>
    <row r="854" spans="1:8" s="112" customFormat="1" ht="18">
      <c r="A854" s="43">
        <v>35.200000000000003</v>
      </c>
      <c r="B854" s="108" t="s">
        <v>770</v>
      </c>
      <c r="C854" s="93"/>
      <c r="D854" s="30"/>
      <c r="E854" s="30"/>
      <c r="F854" s="30"/>
      <c r="G854" s="95"/>
      <c r="H854" s="90" t="e">
        <f>(D846-#REF!)/#REF!*100</f>
        <v>#REF!</v>
      </c>
    </row>
    <row r="855" spans="1:8" s="112" customFormat="1" ht="18">
      <c r="A855" s="165"/>
      <c r="B855" s="80" t="s">
        <v>771</v>
      </c>
      <c r="C855" s="93" t="s">
        <v>67</v>
      </c>
      <c r="D855" s="30">
        <v>297</v>
      </c>
      <c r="E855" s="30">
        <v>297</v>
      </c>
      <c r="F855" s="30">
        <v>297</v>
      </c>
      <c r="G855" s="95"/>
      <c r="H855" s="90" t="e">
        <f>(D847-#REF!)/#REF!*100</f>
        <v>#REF!</v>
      </c>
    </row>
    <row r="856" spans="1:8" ht="18">
      <c r="A856" s="165"/>
      <c r="B856" s="80" t="s">
        <v>772</v>
      </c>
      <c r="C856" s="93" t="s">
        <v>768</v>
      </c>
      <c r="D856" s="30">
        <v>303</v>
      </c>
      <c r="E856" s="30">
        <v>303</v>
      </c>
      <c r="F856" s="30">
        <v>303</v>
      </c>
      <c r="G856" s="95"/>
      <c r="H856" s="90" t="e">
        <f>(D848-#REF!)/#REF!*100</f>
        <v>#REF!</v>
      </c>
    </row>
    <row r="857" spans="1:8" ht="18">
      <c r="A857" s="165"/>
      <c r="B857" s="80" t="s">
        <v>773</v>
      </c>
      <c r="C857" s="93" t="s">
        <v>768</v>
      </c>
      <c r="D857" s="30">
        <v>346</v>
      </c>
      <c r="E857" s="30">
        <v>346</v>
      </c>
      <c r="F857" s="30">
        <v>346</v>
      </c>
      <c r="G857" s="95"/>
      <c r="H857" s="90" t="e">
        <f>(D849-#REF!)/#REF!*100</f>
        <v>#REF!</v>
      </c>
    </row>
    <row r="858" spans="1:8" ht="18">
      <c r="A858" s="154">
        <v>35.299999999999997</v>
      </c>
      <c r="B858" s="150" t="s">
        <v>774</v>
      </c>
      <c r="C858" s="93"/>
      <c r="D858" s="30"/>
      <c r="E858" s="30"/>
      <c r="F858" s="30"/>
      <c r="G858" s="95"/>
      <c r="H858" s="90"/>
    </row>
    <row r="859" spans="1:8" ht="18">
      <c r="A859" s="165"/>
      <c r="B859" s="124" t="s">
        <v>775</v>
      </c>
      <c r="C859" s="93" t="s">
        <v>768</v>
      </c>
      <c r="D859" s="30">
        <v>142</v>
      </c>
      <c r="E859" s="30">
        <v>142</v>
      </c>
      <c r="F859" s="30">
        <v>142</v>
      </c>
      <c r="G859" s="95"/>
      <c r="H859" s="90"/>
    </row>
    <row r="860" spans="1:8" ht="18">
      <c r="A860" s="165"/>
      <c r="B860" s="124" t="s">
        <v>776</v>
      </c>
      <c r="C860" s="93" t="s">
        <v>768</v>
      </c>
      <c r="D860" s="30">
        <v>130</v>
      </c>
      <c r="E860" s="30">
        <v>130</v>
      </c>
      <c r="F860" s="30">
        <v>130</v>
      </c>
      <c r="G860" s="95"/>
      <c r="H860" s="90" t="e">
        <f>(D852-#REF!)/#REF!*100</f>
        <v>#REF!</v>
      </c>
    </row>
    <row r="861" spans="1:8" ht="18">
      <c r="A861" s="154">
        <v>35.4</v>
      </c>
      <c r="B861" s="124" t="s">
        <v>777</v>
      </c>
      <c r="C861" s="93" t="s">
        <v>92</v>
      </c>
      <c r="D861" s="30">
        <v>72</v>
      </c>
      <c r="E861" s="30">
        <v>72</v>
      </c>
      <c r="F861" s="30">
        <v>72</v>
      </c>
      <c r="G861" s="95"/>
      <c r="H861" s="90" t="e">
        <f>(D853-#REF!)/#REF!*100</f>
        <v>#REF!</v>
      </c>
    </row>
    <row r="862" spans="1:8" ht="18">
      <c r="A862" s="91">
        <v>36</v>
      </c>
      <c r="B862" s="181" t="s">
        <v>778</v>
      </c>
      <c r="C862" s="93"/>
      <c r="D862" s="30"/>
      <c r="E862" s="30"/>
      <c r="F862" s="12"/>
      <c r="G862" s="94"/>
      <c r="H862" s="90"/>
    </row>
    <row r="863" spans="1:8" ht="18">
      <c r="A863" s="154">
        <v>36.1</v>
      </c>
      <c r="B863" s="150" t="s">
        <v>779</v>
      </c>
      <c r="C863" s="93"/>
      <c r="D863" s="30"/>
      <c r="E863" s="30"/>
      <c r="F863" s="12"/>
      <c r="G863" s="94"/>
      <c r="H863" s="90" t="e">
        <f>(D855-#REF!)/#REF!*100</f>
        <v>#REF!</v>
      </c>
    </row>
    <row r="864" spans="1:8" ht="18">
      <c r="A864" s="154"/>
      <c r="B864" s="118" t="s">
        <v>780</v>
      </c>
      <c r="C864" s="93" t="s">
        <v>768</v>
      </c>
      <c r="D864" s="30" t="s">
        <v>255</v>
      </c>
      <c r="E864" s="30" t="s">
        <v>255</v>
      </c>
      <c r="F864" s="30" t="s">
        <v>255</v>
      </c>
      <c r="G864" s="95"/>
      <c r="H864" s="90" t="e">
        <f>(D856-#REF!)/#REF!*100</f>
        <v>#REF!</v>
      </c>
    </row>
    <row r="865" spans="1:8" ht="18">
      <c r="A865" s="154"/>
      <c r="B865" s="118" t="s">
        <v>781</v>
      </c>
      <c r="C865" s="93" t="s">
        <v>67</v>
      </c>
      <c r="D865" s="30" t="s">
        <v>255</v>
      </c>
      <c r="E865" s="30" t="s">
        <v>255</v>
      </c>
      <c r="F865" s="30" t="s">
        <v>255</v>
      </c>
      <c r="G865" s="95"/>
      <c r="H865" s="90" t="e">
        <f>(D857-#REF!)/#REF!*100</f>
        <v>#REF!</v>
      </c>
    </row>
    <row r="866" spans="1:8" ht="18">
      <c r="A866" s="154"/>
      <c r="B866" s="124" t="s">
        <v>782</v>
      </c>
      <c r="C866" s="93" t="s">
        <v>67</v>
      </c>
      <c r="D866" s="30">
        <v>126</v>
      </c>
      <c r="E866" s="30">
        <v>126</v>
      </c>
      <c r="F866" s="30">
        <v>126</v>
      </c>
      <c r="G866" s="95"/>
      <c r="H866" s="90"/>
    </row>
    <row r="867" spans="1:8" ht="31.5">
      <c r="A867" s="154"/>
      <c r="B867" s="124" t="s">
        <v>783</v>
      </c>
      <c r="C867" s="93" t="s">
        <v>67</v>
      </c>
      <c r="D867" s="30">
        <v>85</v>
      </c>
      <c r="E867" s="30">
        <v>85</v>
      </c>
      <c r="F867" s="30">
        <v>85</v>
      </c>
      <c r="G867" s="95"/>
      <c r="H867" s="90" t="e">
        <f>(D859-#REF!)/#REF!*100</f>
        <v>#REF!</v>
      </c>
    </row>
    <row r="868" spans="1:8" ht="18">
      <c r="A868" s="154"/>
      <c r="B868" s="124" t="s">
        <v>784</v>
      </c>
      <c r="C868" s="93" t="s">
        <v>67</v>
      </c>
      <c r="D868" s="30">
        <v>54</v>
      </c>
      <c r="E868" s="30">
        <v>54</v>
      </c>
      <c r="F868" s="30">
        <v>54</v>
      </c>
      <c r="G868" s="95"/>
      <c r="H868" s="90" t="e">
        <f>(D860-#REF!)/#REF!*100</f>
        <v>#REF!</v>
      </c>
    </row>
    <row r="869" spans="1:8" ht="18">
      <c r="A869" s="154"/>
      <c r="B869" s="124" t="s">
        <v>785</v>
      </c>
      <c r="C869" s="93" t="s">
        <v>294</v>
      </c>
      <c r="D869" s="30">
        <v>43</v>
      </c>
      <c r="E869" s="30">
        <v>43</v>
      </c>
      <c r="F869" s="30">
        <v>43</v>
      </c>
      <c r="G869" s="95"/>
      <c r="H869" s="90"/>
    </row>
    <row r="870" spans="1:8" ht="18">
      <c r="A870" s="154"/>
      <c r="B870" s="124" t="s">
        <v>785</v>
      </c>
      <c r="C870" s="93" t="s">
        <v>299</v>
      </c>
      <c r="D870" s="30">
        <v>178</v>
      </c>
      <c r="E870" s="30">
        <v>178</v>
      </c>
      <c r="F870" s="30">
        <v>178</v>
      </c>
      <c r="G870" s="95"/>
      <c r="H870" s="90"/>
    </row>
    <row r="871" spans="1:8" ht="18">
      <c r="A871" s="154"/>
      <c r="B871" s="124" t="s">
        <v>786</v>
      </c>
      <c r="C871" s="93" t="s">
        <v>67</v>
      </c>
      <c r="D871" s="30">
        <v>180</v>
      </c>
      <c r="E871" s="30">
        <v>180</v>
      </c>
      <c r="F871" s="30">
        <v>180</v>
      </c>
      <c r="G871" s="95"/>
      <c r="H871" s="90"/>
    </row>
    <row r="872" spans="1:8" ht="31.5">
      <c r="A872" s="154"/>
      <c r="B872" s="124" t="s">
        <v>787</v>
      </c>
      <c r="C872" s="93" t="s">
        <v>67</v>
      </c>
      <c r="D872" s="30">
        <v>180</v>
      </c>
      <c r="E872" s="30">
        <v>180</v>
      </c>
      <c r="F872" s="30">
        <v>180</v>
      </c>
      <c r="G872" s="95"/>
      <c r="H872" s="90"/>
    </row>
    <row r="873" spans="1:8" ht="18">
      <c r="A873" s="154"/>
      <c r="B873" s="124" t="s">
        <v>788</v>
      </c>
      <c r="C873" s="93" t="s">
        <v>67</v>
      </c>
      <c r="D873" s="30">
        <v>150</v>
      </c>
      <c r="E873" s="30">
        <v>150</v>
      </c>
      <c r="F873" s="30">
        <v>150</v>
      </c>
      <c r="G873" s="95"/>
      <c r="H873" s="90"/>
    </row>
    <row r="874" spans="1:8" ht="47.25">
      <c r="A874" s="154"/>
      <c r="B874" s="150" t="s">
        <v>789</v>
      </c>
      <c r="C874" s="93"/>
      <c r="D874" s="30"/>
      <c r="E874" s="30"/>
      <c r="F874" s="12"/>
      <c r="G874" s="95"/>
      <c r="H874" s="90" t="e">
        <f>(D866-#REF!)/#REF!*100</f>
        <v>#REF!</v>
      </c>
    </row>
    <row r="875" spans="1:8" ht="18">
      <c r="A875" s="527"/>
      <c r="B875" s="183" t="s">
        <v>790</v>
      </c>
      <c r="C875" s="93" t="s">
        <v>791</v>
      </c>
      <c r="D875" s="30">
        <v>165</v>
      </c>
      <c r="E875" s="30">
        <v>165</v>
      </c>
      <c r="F875" s="30">
        <v>165</v>
      </c>
      <c r="G875" s="184"/>
      <c r="H875" s="90" t="e">
        <f>(D867-#REF!)/#REF!*100</f>
        <v>#REF!</v>
      </c>
    </row>
    <row r="876" spans="1:8" ht="23.45" customHeight="1">
      <c r="A876" s="527"/>
      <c r="B876" s="183" t="s">
        <v>792</v>
      </c>
      <c r="C876" s="93" t="s">
        <v>67</v>
      </c>
      <c r="D876" s="30">
        <v>144</v>
      </c>
      <c r="E876" s="30">
        <v>144</v>
      </c>
      <c r="F876" s="30">
        <v>144</v>
      </c>
      <c r="G876" s="184"/>
      <c r="H876" s="90"/>
    </row>
    <row r="877" spans="1:8" ht="25.5">
      <c r="A877" s="527"/>
      <c r="B877" s="183" t="s">
        <v>793</v>
      </c>
      <c r="C877" s="93" t="s">
        <v>67</v>
      </c>
      <c r="D877" s="30">
        <v>106</v>
      </c>
      <c r="E877" s="30">
        <v>106</v>
      </c>
      <c r="F877" s="30">
        <v>106</v>
      </c>
      <c r="G877" s="184"/>
      <c r="H877" s="90" t="e">
        <f>(D869-#REF!)/#REF!*100</f>
        <v>#REF!</v>
      </c>
    </row>
    <row r="878" spans="1:8" ht="21" customHeight="1">
      <c r="A878" s="527"/>
      <c r="B878" s="183" t="s">
        <v>794</v>
      </c>
      <c r="C878" s="93" t="s">
        <v>67</v>
      </c>
      <c r="D878" s="30">
        <v>111</v>
      </c>
      <c r="E878" s="30">
        <v>111</v>
      </c>
      <c r="F878" s="30">
        <v>111</v>
      </c>
      <c r="G878" s="184"/>
      <c r="H878" s="90" t="e">
        <f>(D870-#REF!)/#REF!*100</f>
        <v>#REF!</v>
      </c>
    </row>
    <row r="879" spans="1:8" ht="31.5">
      <c r="A879" s="154"/>
      <c r="B879" s="150" t="s">
        <v>795</v>
      </c>
      <c r="C879" s="93"/>
      <c r="D879" s="30"/>
      <c r="E879" s="30"/>
      <c r="F879" s="12"/>
      <c r="G879" s="95"/>
      <c r="H879" s="90" t="e">
        <f>(D871-#REF!)/#REF!*100</f>
        <v>#REF!</v>
      </c>
    </row>
    <row r="880" spans="1:8" ht="18">
      <c r="A880" s="527"/>
      <c r="B880" s="183" t="s">
        <v>796</v>
      </c>
      <c r="C880" s="93" t="s">
        <v>791</v>
      </c>
      <c r="D880" s="30">
        <v>98</v>
      </c>
      <c r="E880" s="30">
        <v>98</v>
      </c>
      <c r="F880" s="30">
        <v>98</v>
      </c>
      <c r="G880" s="184"/>
      <c r="H880" s="90" t="e">
        <f>(D872-#REF!)/#REF!*100</f>
        <v>#REF!</v>
      </c>
    </row>
    <row r="881" spans="1:8" ht="18">
      <c r="A881" s="527"/>
      <c r="B881" s="183" t="s">
        <v>797</v>
      </c>
      <c r="C881" s="93" t="s">
        <v>67</v>
      </c>
      <c r="D881" s="30">
        <v>88</v>
      </c>
      <c r="E881" s="30">
        <v>88</v>
      </c>
      <c r="F881" s="30">
        <v>88</v>
      </c>
      <c r="G881" s="184"/>
      <c r="H881" s="90" t="e">
        <f>(D873-#REF!)/#REF!*100</f>
        <v>#REF!</v>
      </c>
    </row>
    <row r="882" spans="1:8" ht="18">
      <c r="A882" s="527"/>
      <c r="B882" s="183" t="s">
        <v>798</v>
      </c>
      <c r="C882" s="93" t="s">
        <v>67</v>
      </c>
      <c r="D882" s="30">
        <v>77</v>
      </c>
      <c r="E882" s="30">
        <v>77</v>
      </c>
      <c r="F882" s="30">
        <v>77</v>
      </c>
      <c r="G882" s="184"/>
      <c r="H882" s="90"/>
    </row>
    <row r="883" spans="1:8" ht="18">
      <c r="A883" s="527"/>
      <c r="B883" s="183" t="s">
        <v>799</v>
      </c>
      <c r="C883" s="93" t="s">
        <v>67</v>
      </c>
      <c r="D883" s="30">
        <v>129</v>
      </c>
      <c r="E883" s="30">
        <v>129</v>
      </c>
      <c r="F883" s="30">
        <v>129</v>
      </c>
      <c r="G883" s="184"/>
      <c r="H883" s="90"/>
    </row>
    <row r="884" spans="1:8" ht="18">
      <c r="A884" s="527"/>
      <c r="B884" s="183" t="s">
        <v>800</v>
      </c>
      <c r="C884" s="93" t="s">
        <v>67</v>
      </c>
      <c r="D884" s="30">
        <v>134</v>
      </c>
      <c r="E884" s="30">
        <v>134</v>
      </c>
      <c r="F884" s="30">
        <v>134</v>
      </c>
      <c r="G884" s="184"/>
      <c r="H884" s="90"/>
    </row>
    <row r="885" spans="1:8" ht="18">
      <c r="A885" s="527"/>
      <c r="B885" s="183" t="s">
        <v>801</v>
      </c>
      <c r="C885" s="93" t="s">
        <v>67</v>
      </c>
      <c r="D885" s="30">
        <v>103</v>
      </c>
      <c r="E885" s="30">
        <v>103</v>
      </c>
      <c r="F885" s="30">
        <v>103</v>
      </c>
      <c r="G885" s="184"/>
      <c r="H885" s="90"/>
    </row>
    <row r="886" spans="1:8" ht="18">
      <c r="A886" s="154">
        <v>36.200000000000003</v>
      </c>
      <c r="B886" s="150" t="s">
        <v>802</v>
      </c>
      <c r="C886" s="93"/>
      <c r="D886" s="30"/>
      <c r="E886" s="30"/>
      <c r="F886" s="12"/>
      <c r="G886" s="95"/>
      <c r="H886" s="90"/>
    </row>
    <row r="887" spans="1:8" ht="18">
      <c r="A887" s="165"/>
      <c r="B887" s="124" t="s">
        <v>803</v>
      </c>
      <c r="C887" s="93" t="s">
        <v>791</v>
      </c>
      <c r="D887" s="30" t="s">
        <v>255</v>
      </c>
      <c r="E887" s="30" t="s">
        <v>255</v>
      </c>
      <c r="F887" s="30" t="s">
        <v>255</v>
      </c>
      <c r="G887" s="95"/>
      <c r="H887" s="90"/>
    </row>
    <row r="888" spans="1:8" ht="18">
      <c r="A888" s="165"/>
      <c r="B888" s="124" t="s">
        <v>804</v>
      </c>
      <c r="C888" s="93" t="s">
        <v>67</v>
      </c>
      <c r="D888" s="30" t="s">
        <v>255</v>
      </c>
      <c r="E888" s="30" t="s">
        <v>255</v>
      </c>
      <c r="F888" s="30" t="s">
        <v>255</v>
      </c>
      <c r="G888" s="95"/>
      <c r="H888" s="90"/>
    </row>
    <row r="889" spans="1:8" ht="18">
      <c r="A889" s="165"/>
      <c r="B889" s="124" t="s">
        <v>805</v>
      </c>
      <c r="C889" s="93" t="s">
        <v>67</v>
      </c>
      <c r="D889" s="30" t="s">
        <v>255</v>
      </c>
      <c r="E889" s="30" t="s">
        <v>255</v>
      </c>
      <c r="F889" s="30" t="s">
        <v>255</v>
      </c>
      <c r="G889" s="95"/>
      <c r="H889" s="90"/>
    </row>
    <row r="890" spans="1:8" ht="18">
      <c r="A890" s="165"/>
      <c r="B890" s="124" t="s">
        <v>806</v>
      </c>
      <c r="C890" s="93" t="s">
        <v>67</v>
      </c>
      <c r="D890" s="30">
        <v>14</v>
      </c>
      <c r="E890" s="30">
        <v>14</v>
      </c>
      <c r="F890" s="30">
        <v>14</v>
      </c>
      <c r="G890" s="95"/>
      <c r="H890" s="90"/>
    </row>
    <row r="891" spans="1:8" ht="18">
      <c r="A891" s="165"/>
      <c r="B891" s="124" t="s">
        <v>807</v>
      </c>
      <c r="C891" s="93" t="s">
        <v>67</v>
      </c>
      <c r="D891" s="30">
        <v>16</v>
      </c>
      <c r="E891" s="30">
        <v>16</v>
      </c>
      <c r="F891" s="30">
        <v>16</v>
      </c>
      <c r="G891" s="95"/>
      <c r="H891" s="90"/>
    </row>
    <row r="892" spans="1:8" ht="18">
      <c r="A892" s="165"/>
      <c r="B892" s="124" t="s">
        <v>808</v>
      </c>
      <c r="C892" s="93" t="s">
        <v>809</v>
      </c>
      <c r="D892" s="30">
        <v>371</v>
      </c>
      <c r="E892" s="30">
        <v>371</v>
      </c>
      <c r="F892" s="30">
        <v>371</v>
      </c>
      <c r="G892" s="95"/>
      <c r="H892" s="90"/>
    </row>
    <row r="893" spans="1:8" ht="25.5">
      <c r="A893" s="154">
        <v>36.299999999999997</v>
      </c>
      <c r="B893" s="102" t="s">
        <v>810</v>
      </c>
      <c r="C893" s="93"/>
      <c r="D893" s="30"/>
      <c r="E893" s="30"/>
      <c r="F893" s="12"/>
      <c r="G893" s="95"/>
      <c r="H893" s="90"/>
    </row>
    <row r="894" spans="1:8" ht="24">
      <c r="A894" s="165"/>
      <c r="B894" s="185" t="s">
        <v>811</v>
      </c>
      <c r="C894" s="93" t="s">
        <v>299</v>
      </c>
      <c r="D894" s="30">
        <v>361</v>
      </c>
      <c r="E894" s="30">
        <v>361</v>
      </c>
      <c r="F894" s="30">
        <v>361</v>
      </c>
      <c r="G894" s="186"/>
      <c r="H894" s="90"/>
    </row>
    <row r="895" spans="1:8" ht="24">
      <c r="A895" s="165"/>
      <c r="B895" s="185" t="s">
        <v>812</v>
      </c>
      <c r="C895" s="93" t="s">
        <v>67</v>
      </c>
      <c r="D895" s="30">
        <v>361</v>
      </c>
      <c r="E895" s="30">
        <v>361</v>
      </c>
      <c r="F895" s="30">
        <v>361</v>
      </c>
      <c r="G895" s="186"/>
      <c r="H895" s="90"/>
    </row>
    <row r="896" spans="1:8" ht="24">
      <c r="A896" s="165"/>
      <c r="B896" s="185" t="s">
        <v>813</v>
      </c>
      <c r="C896" s="93" t="s">
        <v>67</v>
      </c>
      <c r="D896" s="30">
        <v>383</v>
      </c>
      <c r="E896" s="30">
        <v>383</v>
      </c>
      <c r="F896" s="30">
        <v>383</v>
      </c>
      <c r="G896" s="186"/>
      <c r="H896" s="90"/>
    </row>
    <row r="897" spans="1:8" ht="18">
      <c r="A897" s="165"/>
      <c r="B897" s="185" t="s">
        <v>814</v>
      </c>
      <c r="C897" s="93" t="s">
        <v>67</v>
      </c>
      <c r="D897" s="30">
        <v>427</v>
      </c>
      <c r="E897" s="30">
        <v>427</v>
      </c>
      <c r="F897" s="30">
        <v>427</v>
      </c>
      <c r="G897" s="186"/>
      <c r="H897" s="90"/>
    </row>
    <row r="898" spans="1:8" ht="20.45" customHeight="1">
      <c r="A898" s="165"/>
      <c r="B898" s="187" t="s">
        <v>815</v>
      </c>
      <c r="C898" s="93" t="s">
        <v>67</v>
      </c>
      <c r="D898" s="30">
        <v>232</v>
      </c>
      <c r="E898" s="30">
        <v>232</v>
      </c>
      <c r="F898" s="30">
        <v>232</v>
      </c>
      <c r="G898" s="186"/>
      <c r="H898" s="90" t="e">
        <f>(D890-#REF!)/#REF!*100</f>
        <v>#REF!</v>
      </c>
    </row>
    <row r="899" spans="1:8" ht="30">
      <c r="A899" s="165"/>
      <c r="B899" s="187" t="s">
        <v>816</v>
      </c>
      <c r="C899" s="93" t="s">
        <v>67</v>
      </c>
      <c r="D899" s="30">
        <v>62</v>
      </c>
      <c r="E899" s="30">
        <v>62</v>
      </c>
      <c r="F899" s="30">
        <v>62</v>
      </c>
      <c r="G899" s="186"/>
      <c r="H899" s="90" t="e">
        <f>(D891-#REF!)/#REF!*100</f>
        <v>#REF!</v>
      </c>
    </row>
    <row r="900" spans="1:8" ht="31.5">
      <c r="A900" s="165"/>
      <c r="B900" s="166" t="s">
        <v>817</v>
      </c>
      <c r="C900" s="93" t="s">
        <v>67</v>
      </c>
      <c r="D900" s="30">
        <v>403</v>
      </c>
      <c r="E900" s="30">
        <v>403</v>
      </c>
      <c r="F900" s="30">
        <v>403</v>
      </c>
      <c r="G900" s="188"/>
      <c r="H900" s="90" t="e">
        <f>(D892-#REF!)/#REF!*100</f>
        <v>#REF!</v>
      </c>
    </row>
    <row r="901" spans="1:8" ht="86.25" customHeight="1">
      <c r="A901" s="91">
        <v>37</v>
      </c>
      <c r="B901" s="116" t="s">
        <v>3886</v>
      </c>
      <c r="C901" s="182"/>
      <c r="D901" s="30"/>
      <c r="E901" s="30"/>
      <c r="F901" s="12"/>
      <c r="G901" s="180"/>
      <c r="H901" s="90"/>
    </row>
    <row r="902" spans="1:8" ht="18">
      <c r="A902" s="165"/>
      <c r="B902" s="166" t="s">
        <v>818</v>
      </c>
      <c r="C902" s="93" t="s">
        <v>819</v>
      </c>
      <c r="D902" s="30">
        <v>238</v>
      </c>
      <c r="E902" s="30">
        <v>238</v>
      </c>
      <c r="F902" s="30">
        <v>238</v>
      </c>
      <c r="G902" s="95"/>
      <c r="H902" s="90"/>
    </row>
    <row r="903" spans="1:8" ht="18">
      <c r="A903" s="165"/>
      <c r="B903" s="166" t="s">
        <v>820</v>
      </c>
      <c r="C903" s="93" t="s">
        <v>819</v>
      </c>
      <c r="D903" s="30">
        <v>285</v>
      </c>
      <c r="E903" s="30">
        <v>285</v>
      </c>
      <c r="F903" s="30">
        <v>285</v>
      </c>
      <c r="G903" s="95"/>
      <c r="H903" s="90"/>
    </row>
    <row r="904" spans="1:8" ht="18">
      <c r="A904" s="165"/>
      <c r="B904" s="166" t="s">
        <v>821</v>
      </c>
      <c r="C904" s="93" t="s">
        <v>819</v>
      </c>
      <c r="D904" s="30">
        <v>393</v>
      </c>
      <c r="E904" s="30">
        <v>393</v>
      </c>
      <c r="F904" s="30">
        <v>393</v>
      </c>
      <c r="G904" s="95"/>
      <c r="H904" s="90"/>
    </row>
    <row r="905" spans="1:8" ht="18">
      <c r="A905" s="165"/>
      <c r="B905" s="166" t="s">
        <v>822</v>
      </c>
      <c r="C905" s="93" t="s">
        <v>819</v>
      </c>
      <c r="D905" s="30">
        <v>161</v>
      </c>
      <c r="E905" s="30">
        <v>161</v>
      </c>
      <c r="F905" s="30">
        <v>161</v>
      </c>
      <c r="G905" s="95"/>
      <c r="H905" s="90"/>
    </row>
    <row r="906" spans="1:8" ht="18">
      <c r="A906" s="154">
        <v>37.1</v>
      </c>
      <c r="B906" s="108" t="s">
        <v>823</v>
      </c>
      <c r="C906" s="189"/>
      <c r="D906" s="30"/>
      <c r="E906" s="30"/>
      <c r="F906" s="30"/>
      <c r="G906" s="94"/>
      <c r="H906" s="90"/>
    </row>
    <row r="907" spans="1:8" ht="18">
      <c r="A907" s="165"/>
      <c r="B907" s="80" t="s">
        <v>824</v>
      </c>
      <c r="C907" s="93" t="s">
        <v>736</v>
      </c>
      <c r="D907" s="30">
        <v>19</v>
      </c>
      <c r="E907" s="30">
        <v>19</v>
      </c>
      <c r="F907" s="30">
        <v>19</v>
      </c>
      <c r="G907" s="95"/>
      <c r="H907" s="90"/>
    </row>
    <row r="908" spans="1:8" ht="18">
      <c r="A908" s="165"/>
      <c r="B908" s="80" t="s">
        <v>825</v>
      </c>
      <c r="C908" s="93" t="s">
        <v>557</v>
      </c>
      <c r="D908" s="30">
        <v>36</v>
      </c>
      <c r="E908" s="30">
        <v>36</v>
      </c>
      <c r="F908" s="30">
        <v>36</v>
      </c>
      <c r="G908" s="95"/>
      <c r="H908" s="90"/>
    </row>
    <row r="909" spans="1:8" ht="18">
      <c r="A909" s="165"/>
      <c r="B909" s="80" t="s">
        <v>826</v>
      </c>
      <c r="C909" s="93" t="s">
        <v>557</v>
      </c>
      <c r="D909" s="30">
        <v>39</v>
      </c>
      <c r="E909" s="30">
        <v>39</v>
      </c>
      <c r="F909" s="30">
        <v>39</v>
      </c>
      <c r="G909" s="95"/>
      <c r="H909" s="90"/>
    </row>
    <row r="910" spans="1:8" ht="67.5">
      <c r="A910" s="165"/>
      <c r="B910" s="80" t="s">
        <v>827</v>
      </c>
      <c r="C910" s="93" t="s">
        <v>736</v>
      </c>
      <c r="D910" s="30">
        <v>74</v>
      </c>
      <c r="E910" s="30">
        <v>74</v>
      </c>
      <c r="F910" s="30">
        <v>74</v>
      </c>
      <c r="G910" s="190" t="s">
        <v>828</v>
      </c>
      <c r="H910" s="90" t="e">
        <f>(D902-#REF!)/#REF!*100</f>
        <v>#REF!</v>
      </c>
    </row>
    <row r="911" spans="1:8" ht="18">
      <c r="A911" s="165"/>
      <c r="B911" s="80" t="s">
        <v>829</v>
      </c>
      <c r="C911" s="93" t="s">
        <v>249</v>
      </c>
      <c r="D911" s="30">
        <v>268</v>
      </c>
      <c r="E911" s="30">
        <v>268</v>
      </c>
      <c r="F911" s="30">
        <v>268</v>
      </c>
      <c r="G911" s="95"/>
      <c r="H911" s="90" t="e">
        <f>(D903-#REF!)/#REF!*100</f>
        <v>#REF!</v>
      </c>
    </row>
    <row r="912" spans="1:8" ht="18">
      <c r="A912" s="165"/>
      <c r="B912" s="80" t="s">
        <v>830</v>
      </c>
      <c r="C912" s="93" t="s">
        <v>749</v>
      </c>
      <c r="D912" s="30">
        <v>376</v>
      </c>
      <c r="E912" s="30">
        <v>376</v>
      </c>
      <c r="F912" s="30">
        <v>376</v>
      </c>
      <c r="G912" s="95"/>
      <c r="H912" s="90" t="e">
        <f>(D904-#REF!)/#REF!*100</f>
        <v>#REF!</v>
      </c>
    </row>
    <row r="913" spans="1:8" ht="18">
      <c r="A913" s="165"/>
      <c r="B913" s="80" t="s">
        <v>831</v>
      </c>
      <c r="C913" s="93" t="s">
        <v>749</v>
      </c>
      <c r="D913" s="30">
        <v>525</v>
      </c>
      <c r="E913" s="30">
        <v>525</v>
      </c>
      <c r="F913" s="30">
        <v>525</v>
      </c>
      <c r="G913" s="95"/>
      <c r="H913" s="90" t="e">
        <f>(D905-#REF!)/#REF!*100</f>
        <v>#REF!</v>
      </c>
    </row>
    <row r="914" spans="1:8" ht="18">
      <c r="A914" s="165"/>
      <c r="B914" s="80" t="s">
        <v>832</v>
      </c>
      <c r="C914" s="93" t="s">
        <v>749</v>
      </c>
      <c r="D914" s="30">
        <v>506</v>
      </c>
      <c r="E914" s="30">
        <v>506</v>
      </c>
      <c r="F914" s="30">
        <v>506</v>
      </c>
      <c r="G914" s="95"/>
      <c r="H914" s="90"/>
    </row>
    <row r="915" spans="1:8" ht="18">
      <c r="A915" s="165"/>
      <c r="B915" s="80" t="s">
        <v>833</v>
      </c>
      <c r="C915" s="93" t="s">
        <v>557</v>
      </c>
      <c r="D915" s="30">
        <v>476</v>
      </c>
      <c r="E915" s="30">
        <v>476</v>
      </c>
      <c r="F915" s="30">
        <v>476</v>
      </c>
      <c r="G915" s="95"/>
      <c r="H915" s="90" t="e">
        <f>(D907-#REF!)/#REF!*100</f>
        <v>#REF!</v>
      </c>
    </row>
    <row r="916" spans="1:8" ht="18">
      <c r="A916" s="165"/>
      <c r="B916" s="80" t="s">
        <v>834</v>
      </c>
      <c r="C916" s="93" t="s">
        <v>557</v>
      </c>
      <c r="D916" s="30">
        <v>546</v>
      </c>
      <c r="E916" s="30">
        <v>546</v>
      </c>
      <c r="F916" s="30">
        <v>546</v>
      </c>
      <c r="G916" s="95"/>
      <c r="H916" s="90" t="e">
        <f>(D908-#REF!)/#REF!*100</f>
        <v>#REF!</v>
      </c>
    </row>
    <row r="917" spans="1:8" ht="18">
      <c r="A917" s="165"/>
      <c r="B917" s="80" t="s">
        <v>835</v>
      </c>
      <c r="C917" s="93" t="s">
        <v>557</v>
      </c>
      <c r="D917" s="30">
        <v>440</v>
      </c>
      <c r="E917" s="30">
        <v>440</v>
      </c>
      <c r="F917" s="30">
        <v>440</v>
      </c>
      <c r="G917" s="95"/>
      <c r="H917" s="90" t="e">
        <f>(D909-#REF!)/#REF!*100</f>
        <v>#REF!</v>
      </c>
    </row>
    <row r="918" spans="1:8" ht="18">
      <c r="A918" s="165"/>
      <c r="B918" s="80" t="s">
        <v>836</v>
      </c>
      <c r="C918" s="93" t="s">
        <v>557</v>
      </c>
      <c r="D918" s="30">
        <v>340</v>
      </c>
      <c r="E918" s="30">
        <v>340</v>
      </c>
      <c r="F918" s="30">
        <v>340</v>
      </c>
      <c r="G918" s="95"/>
      <c r="H918" s="191" t="s">
        <v>828</v>
      </c>
    </row>
    <row r="919" spans="1:8" ht="18">
      <c r="A919" s="165"/>
      <c r="B919" s="80" t="s">
        <v>837</v>
      </c>
      <c r="C919" s="93" t="s">
        <v>557</v>
      </c>
      <c r="D919" s="30">
        <v>231</v>
      </c>
      <c r="E919" s="30">
        <v>231</v>
      </c>
      <c r="F919" s="30">
        <v>231</v>
      </c>
      <c r="G919" s="95"/>
      <c r="H919" s="90" t="e">
        <f>(D911-#REF!)/#REF!*100</f>
        <v>#REF!</v>
      </c>
    </row>
    <row r="920" spans="1:8" ht="18">
      <c r="A920" s="165"/>
      <c r="B920" s="80" t="s">
        <v>838</v>
      </c>
      <c r="C920" s="93" t="s">
        <v>415</v>
      </c>
      <c r="D920" s="30">
        <v>131</v>
      </c>
      <c r="E920" s="30">
        <v>131</v>
      </c>
      <c r="F920" s="30">
        <v>131</v>
      </c>
      <c r="G920" s="95"/>
      <c r="H920" s="90" t="e">
        <f>(D912-#REF!)/#REF!*100</f>
        <v>#REF!</v>
      </c>
    </row>
    <row r="921" spans="1:8" ht="18">
      <c r="A921" s="165"/>
      <c r="B921" s="80" t="s">
        <v>839</v>
      </c>
      <c r="C921" s="93" t="s">
        <v>67</v>
      </c>
      <c r="D921" s="30">
        <v>155</v>
      </c>
      <c r="E921" s="30">
        <v>155</v>
      </c>
      <c r="F921" s="30">
        <v>155</v>
      </c>
      <c r="G921" s="95"/>
      <c r="H921" s="90" t="e">
        <f>(D913-#REF!)/#REF!*100</f>
        <v>#REF!</v>
      </c>
    </row>
    <row r="922" spans="1:8" ht="18">
      <c r="A922" s="165"/>
      <c r="B922" s="80" t="s">
        <v>840</v>
      </c>
      <c r="C922" s="93" t="s">
        <v>67</v>
      </c>
      <c r="D922" s="30">
        <v>203</v>
      </c>
      <c r="E922" s="30">
        <v>203</v>
      </c>
      <c r="F922" s="30">
        <v>203</v>
      </c>
      <c r="G922" s="95"/>
      <c r="H922" s="90" t="e">
        <f>(D914-#REF!)/#REF!*100</f>
        <v>#REF!</v>
      </c>
    </row>
    <row r="923" spans="1:8" ht="18">
      <c r="A923" s="165"/>
      <c r="B923" s="80" t="s">
        <v>841</v>
      </c>
      <c r="C923" s="93" t="s">
        <v>749</v>
      </c>
      <c r="D923" s="30">
        <v>218</v>
      </c>
      <c r="E923" s="30">
        <v>218</v>
      </c>
      <c r="F923" s="30">
        <v>218</v>
      </c>
      <c r="G923" s="95"/>
      <c r="H923" s="90" t="e">
        <f>(D915-#REF!)/#REF!*100</f>
        <v>#REF!</v>
      </c>
    </row>
    <row r="924" spans="1:8" ht="18">
      <c r="A924" s="165"/>
      <c r="B924" s="80" t="s">
        <v>842</v>
      </c>
      <c r="C924" s="93" t="s">
        <v>249</v>
      </c>
      <c r="D924" s="30">
        <v>214</v>
      </c>
      <c r="E924" s="30">
        <v>214</v>
      </c>
      <c r="F924" s="30">
        <v>214</v>
      </c>
      <c r="G924" s="95"/>
      <c r="H924" s="90" t="e">
        <f>(D916-#REF!)/#REF!*100</f>
        <v>#REF!</v>
      </c>
    </row>
    <row r="925" spans="1:8" ht="33.75">
      <c r="A925" s="165"/>
      <c r="B925" s="80" t="s">
        <v>843</v>
      </c>
      <c r="C925" s="93" t="s">
        <v>557</v>
      </c>
      <c r="D925" s="30">
        <v>262</v>
      </c>
      <c r="E925" s="30">
        <v>262</v>
      </c>
      <c r="F925" s="30">
        <v>262</v>
      </c>
      <c r="G925" s="95"/>
      <c r="H925" s="90" t="e">
        <f>(D917-#REF!)/#REF!*100</f>
        <v>#REF!</v>
      </c>
    </row>
    <row r="926" spans="1:8" ht="18">
      <c r="A926" s="165"/>
      <c r="B926" s="80" t="s">
        <v>844</v>
      </c>
      <c r="C926" s="93" t="s">
        <v>845</v>
      </c>
      <c r="D926" s="30">
        <v>228</v>
      </c>
      <c r="E926" s="30">
        <v>228</v>
      </c>
      <c r="F926" s="30">
        <v>228</v>
      </c>
      <c r="G926" s="95"/>
      <c r="H926" s="90" t="e">
        <f>(D918-#REF!)/#REF!*100</f>
        <v>#REF!</v>
      </c>
    </row>
    <row r="927" spans="1:8" ht="18">
      <c r="A927" s="165"/>
      <c r="B927" s="80" t="s">
        <v>846</v>
      </c>
      <c r="C927" s="93" t="s">
        <v>249</v>
      </c>
      <c r="D927" s="30">
        <v>286</v>
      </c>
      <c r="E927" s="30">
        <v>286</v>
      </c>
      <c r="F927" s="30">
        <v>286</v>
      </c>
      <c r="G927" s="95"/>
      <c r="H927" s="90" t="e">
        <f>(D919-#REF!)/#REF!*100</f>
        <v>#REF!</v>
      </c>
    </row>
    <row r="928" spans="1:8" ht="18">
      <c r="A928" s="165"/>
      <c r="B928" s="80" t="s">
        <v>847</v>
      </c>
      <c r="C928" s="93" t="s">
        <v>736</v>
      </c>
      <c r="D928" s="30">
        <v>56</v>
      </c>
      <c r="E928" s="30">
        <v>56</v>
      </c>
      <c r="F928" s="30">
        <v>56</v>
      </c>
      <c r="G928" s="95"/>
      <c r="H928" s="90" t="e">
        <f>(D920-#REF!)/#REF!*100</f>
        <v>#REF!</v>
      </c>
    </row>
    <row r="929" spans="1:8" ht="18">
      <c r="A929" s="165"/>
      <c r="B929" s="80" t="s">
        <v>848</v>
      </c>
      <c r="C929" s="93" t="s">
        <v>736</v>
      </c>
      <c r="D929" s="30">
        <v>137</v>
      </c>
      <c r="E929" s="30">
        <v>137</v>
      </c>
      <c r="F929" s="30">
        <v>137</v>
      </c>
      <c r="G929" s="95"/>
      <c r="H929" s="90" t="e">
        <f>(D921-#REF!)/#REF!*100</f>
        <v>#REF!</v>
      </c>
    </row>
    <row r="930" spans="1:8" ht="21.6" customHeight="1">
      <c r="A930" s="165"/>
      <c r="B930" s="80" t="s">
        <v>849</v>
      </c>
      <c r="C930" s="93" t="s">
        <v>736</v>
      </c>
      <c r="D930" s="30">
        <v>916</v>
      </c>
      <c r="E930" s="30">
        <v>916</v>
      </c>
      <c r="F930" s="30">
        <v>916</v>
      </c>
      <c r="G930" s="95"/>
      <c r="H930" s="90" t="e">
        <f>(D922-#REF!)/#REF!*100</f>
        <v>#REF!</v>
      </c>
    </row>
    <row r="931" spans="1:8" ht="67.5">
      <c r="A931" s="165"/>
      <c r="B931" s="192" t="s">
        <v>850</v>
      </c>
      <c r="C931" s="93" t="s">
        <v>809</v>
      </c>
      <c r="D931" s="30">
        <v>223</v>
      </c>
      <c r="E931" s="30">
        <v>223</v>
      </c>
      <c r="F931" s="30">
        <v>223</v>
      </c>
      <c r="G931" s="190" t="s">
        <v>828</v>
      </c>
      <c r="H931" s="90" t="e">
        <f>(D923-#REF!)/#REF!*100</f>
        <v>#REF!</v>
      </c>
    </row>
    <row r="932" spans="1:8" ht="36.75">
      <c r="A932" s="165"/>
      <c r="B932" s="80" t="s">
        <v>851</v>
      </c>
      <c r="C932" s="93" t="s">
        <v>809</v>
      </c>
      <c r="D932" s="30">
        <v>526</v>
      </c>
      <c r="E932" s="30">
        <v>526</v>
      </c>
      <c r="F932" s="30">
        <v>526</v>
      </c>
      <c r="G932" s="95"/>
      <c r="H932" s="90" t="e">
        <f>(D924-#REF!)/#REF!*100</f>
        <v>#REF!</v>
      </c>
    </row>
    <row r="933" spans="1:8" ht="18.75">
      <c r="A933" s="165"/>
      <c r="B933" s="80" t="s">
        <v>852</v>
      </c>
      <c r="C933" s="93" t="s">
        <v>809</v>
      </c>
      <c r="D933" s="30">
        <v>631</v>
      </c>
      <c r="E933" s="30">
        <v>631</v>
      </c>
      <c r="F933" s="30">
        <v>631</v>
      </c>
      <c r="G933" s="95"/>
      <c r="H933" s="90" t="e">
        <f>(D925-#REF!)/#REF!*100</f>
        <v>#REF!</v>
      </c>
    </row>
    <row r="934" spans="1:8" ht="18">
      <c r="A934" s="165"/>
      <c r="B934" s="80" t="s">
        <v>853</v>
      </c>
      <c r="C934" s="93" t="s">
        <v>249</v>
      </c>
      <c r="D934" s="30">
        <v>579</v>
      </c>
      <c r="E934" s="30">
        <v>579</v>
      </c>
      <c r="F934" s="30">
        <v>579</v>
      </c>
      <c r="G934" s="95"/>
      <c r="H934" s="90" t="e">
        <f>(D926-#REF!)/#REF!*100</f>
        <v>#REF!</v>
      </c>
    </row>
    <row r="935" spans="1:8" ht="18">
      <c r="A935" s="165"/>
      <c r="B935" s="80" t="s">
        <v>854</v>
      </c>
      <c r="C935" s="93" t="s">
        <v>557</v>
      </c>
      <c r="D935" s="30">
        <v>196</v>
      </c>
      <c r="E935" s="30">
        <v>196</v>
      </c>
      <c r="F935" s="30">
        <v>196</v>
      </c>
      <c r="G935" s="95"/>
      <c r="H935" s="90" t="e">
        <f>(D927-#REF!)/#REF!*100</f>
        <v>#REF!</v>
      </c>
    </row>
    <row r="936" spans="1:8" ht="18">
      <c r="A936" s="165"/>
      <c r="B936" s="80" t="s">
        <v>855</v>
      </c>
      <c r="C936" s="93" t="s">
        <v>809</v>
      </c>
      <c r="D936" s="30">
        <v>118</v>
      </c>
      <c r="E936" s="30">
        <v>118</v>
      </c>
      <c r="F936" s="30">
        <v>118</v>
      </c>
      <c r="G936" s="95"/>
      <c r="H936" s="90" t="e">
        <f>(D928-#REF!)/#REF!*100</f>
        <v>#REF!</v>
      </c>
    </row>
    <row r="937" spans="1:8" ht="18">
      <c r="A937" s="165"/>
      <c r="B937" s="80" t="s">
        <v>856</v>
      </c>
      <c r="C937" s="93" t="s">
        <v>736</v>
      </c>
      <c r="D937" s="30">
        <v>262</v>
      </c>
      <c r="E937" s="30">
        <v>262</v>
      </c>
      <c r="F937" s="30">
        <v>262</v>
      </c>
      <c r="G937" s="95"/>
      <c r="H937" s="90" t="e">
        <f>(D929-#REF!)/#REF!*100</f>
        <v>#REF!</v>
      </c>
    </row>
    <row r="938" spans="1:8" ht="18">
      <c r="A938" s="165"/>
      <c r="B938" s="80" t="s">
        <v>857</v>
      </c>
      <c r="C938" s="93" t="s">
        <v>557</v>
      </c>
      <c r="D938" s="30">
        <v>262</v>
      </c>
      <c r="E938" s="30">
        <v>262</v>
      </c>
      <c r="F938" s="30">
        <v>262</v>
      </c>
      <c r="G938" s="95"/>
      <c r="H938" s="90" t="e">
        <f>(D930-#REF!)/#REF!*100</f>
        <v>#REF!</v>
      </c>
    </row>
    <row r="939" spans="1:8" ht="18">
      <c r="A939" s="165"/>
      <c r="B939" s="80" t="s">
        <v>858</v>
      </c>
      <c r="C939" s="93" t="s">
        <v>557</v>
      </c>
      <c r="D939" s="30">
        <v>22</v>
      </c>
      <c r="E939" s="30">
        <v>22</v>
      </c>
      <c r="F939" s="30">
        <v>22</v>
      </c>
      <c r="G939" s="95"/>
      <c r="H939" s="191" t="s">
        <v>828</v>
      </c>
    </row>
    <row r="940" spans="1:8" ht="31.5">
      <c r="A940" s="165"/>
      <c r="B940" s="118" t="s">
        <v>859</v>
      </c>
      <c r="C940" s="93" t="s">
        <v>736</v>
      </c>
      <c r="D940" s="30">
        <v>69</v>
      </c>
      <c r="E940" s="30">
        <v>69</v>
      </c>
      <c r="F940" s="30">
        <v>69</v>
      </c>
      <c r="G940" s="95"/>
      <c r="H940" s="90" t="e">
        <f>(D932-#REF!)/#REF!*100</f>
        <v>#REF!</v>
      </c>
    </row>
    <row r="941" spans="1:8" ht="18">
      <c r="A941" s="165"/>
      <c r="B941" s="124" t="s">
        <v>860</v>
      </c>
      <c r="C941" s="93" t="s">
        <v>736</v>
      </c>
      <c r="D941" s="30">
        <v>23</v>
      </c>
      <c r="E941" s="30">
        <v>23</v>
      </c>
      <c r="F941" s="30">
        <v>23</v>
      </c>
      <c r="G941" s="95"/>
      <c r="H941" s="90" t="e">
        <f>(D933-#REF!)/#REF!*100</f>
        <v>#REF!</v>
      </c>
    </row>
    <row r="942" spans="1:8" ht="18">
      <c r="A942" s="165"/>
      <c r="B942" s="124" t="s">
        <v>861</v>
      </c>
      <c r="C942" s="93" t="s">
        <v>809</v>
      </c>
      <c r="D942" s="30">
        <v>550</v>
      </c>
      <c r="E942" s="30">
        <v>550</v>
      </c>
      <c r="F942" s="30">
        <v>550</v>
      </c>
      <c r="G942" s="95"/>
      <c r="H942" s="90" t="e">
        <f>(D934-#REF!)/#REF!*100</f>
        <v>#REF!</v>
      </c>
    </row>
    <row r="943" spans="1:8" ht="30">
      <c r="A943" s="165"/>
      <c r="B943" s="105" t="s">
        <v>862</v>
      </c>
      <c r="C943" s="93" t="s">
        <v>809</v>
      </c>
      <c r="D943" s="30">
        <v>463</v>
      </c>
      <c r="E943" s="30">
        <v>463</v>
      </c>
      <c r="F943" s="30">
        <v>463</v>
      </c>
      <c r="G943" s="95"/>
      <c r="H943" s="90" t="e">
        <f>(D935-#REF!)/#REF!*100</f>
        <v>#REF!</v>
      </c>
    </row>
    <row r="944" spans="1:8" ht="18">
      <c r="A944" s="165"/>
      <c r="B944" s="105" t="s">
        <v>863</v>
      </c>
      <c r="C944" s="93" t="s">
        <v>809</v>
      </c>
      <c r="D944" s="30">
        <v>1216</v>
      </c>
      <c r="E944" s="30">
        <v>1216</v>
      </c>
      <c r="F944" s="30">
        <v>1216</v>
      </c>
      <c r="G944" s="95"/>
      <c r="H944" s="90" t="e">
        <f>(D936-#REF!)/#REF!*100</f>
        <v>#REF!</v>
      </c>
    </row>
    <row r="945" spans="1:8" ht="18">
      <c r="A945" s="165"/>
      <c r="B945" s="105" t="s">
        <v>864</v>
      </c>
      <c r="C945" s="93" t="s">
        <v>92</v>
      </c>
      <c r="D945" s="30">
        <v>1622</v>
      </c>
      <c r="E945" s="30">
        <v>1622</v>
      </c>
      <c r="F945" s="30">
        <v>1622</v>
      </c>
      <c r="G945" s="95"/>
      <c r="H945" s="90" t="e">
        <f>(D937-#REF!)/#REF!*100</f>
        <v>#REF!</v>
      </c>
    </row>
    <row r="946" spans="1:8" ht="18">
      <c r="A946" s="165"/>
      <c r="B946" s="105" t="s">
        <v>865</v>
      </c>
      <c r="C946" s="93" t="s">
        <v>92</v>
      </c>
      <c r="D946" s="30">
        <v>3083</v>
      </c>
      <c r="E946" s="30">
        <v>3083</v>
      </c>
      <c r="F946" s="30">
        <v>3083</v>
      </c>
      <c r="G946" s="95"/>
      <c r="H946" s="90" t="e">
        <f>(D938-#REF!)/#REF!*100</f>
        <v>#REF!</v>
      </c>
    </row>
    <row r="947" spans="1:8" ht="18">
      <c r="A947" s="165"/>
      <c r="B947" s="193" t="s">
        <v>866</v>
      </c>
      <c r="C947" s="93"/>
      <c r="D947" s="30"/>
      <c r="E947" s="30"/>
      <c r="F947" s="30"/>
      <c r="G947" s="95"/>
      <c r="H947" s="90" t="e">
        <f>(D939-#REF!)/#REF!*100</f>
        <v>#REF!</v>
      </c>
    </row>
    <row r="948" spans="1:8">
      <c r="A948" s="165"/>
      <c r="B948" s="105" t="s">
        <v>867</v>
      </c>
      <c r="C948" s="184" t="s">
        <v>868</v>
      </c>
      <c r="D948" s="30">
        <v>1306</v>
      </c>
      <c r="E948" s="30">
        <v>1306</v>
      </c>
      <c r="F948" s="30">
        <v>1306</v>
      </c>
      <c r="G948" s="95"/>
      <c r="H948" s="90" t="e">
        <f>(D940-#REF!)/#REF!*100</f>
        <v>#REF!</v>
      </c>
    </row>
    <row r="949" spans="1:8" ht="36.75" customHeight="1">
      <c r="A949" s="165"/>
      <c r="B949" s="105" t="s">
        <v>869</v>
      </c>
      <c r="C949" s="93" t="s">
        <v>730</v>
      </c>
      <c r="D949" s="30">
        <v>2082</v>
      </c>
      <c r="E949" s="30">
        <v>2082</v>
      </c>
      <c r="F949" s="30">
        <v>2082</v>
      </c>
      <c r="G949" s="95"/>
      <c r="H949" s="90" t="e">
        <f>(D941-#REF!)/#REF!*100</f>
        <v>#REF!</v>
      </c>
    </row>
    <row r="950" spans="1:8" ht="30">
      <c r="A950" s="165"/>
      <c r="B950" s="105" t="s">
        <v>870</v>
      </c>
      <c r="C950" s="93" t="s">
        <v>557</v>
      </c>
      <c r="D950" s="30">
        <v>3688</v>
      </c>
      <c r="E950" s="30">
        <v>3688</v>
      </c>
      <c r="F950" s="30">
        <v>3688</v>
      </c>
      <c r="G950" s="95"/>
      <c r="H950" s="90" t="e">
        <f>(D942-#REF!)/#REF!*100</f>
        <v>#REF!</v>
      </c>
    </row>
    <row r="951" spans="1:8" ht="18">
      <c r="A951" s="165"/>
      <c r="B951" s="105" t="s">
        <v>871</v>
      </c>
      <c r="C951" s="93" t="s">
        <v>557</v>
      </c>
      <c r="D951" s="30">
        <v>11509</v>
      </c>
      <c r="E951" s="30">
        <v>11509</v>
      </c>
      <c r="F951" s="30">
        <v>11509</v>
      </c>
      <c r="G951" s="95"/>
      <c r="H951" s="90" t="e">
        <f>(D943-#REF!)/#REF!*100</f>
        <v>#REF!</v>
      </c>
    </row>
    <row r="952" spans="1:8" ht="30">
      <c r="A952" s="154">
        <v>37.200000000000003</v>
      </c>
      <c r="B952" s="194" t="s">
        <v>872</v>
      </c>
      <c r="C952" s="195"/>
      <c r="D952" s="30"/>
      <c r="E952" s="30"/>
      <c r="F952" s="12"/>
      <c r="G952" s="196"/>
      <c r="H952" s="90" t="e">
        <f>(D944-#REF!)/#REF!*100</f>
        <v>#REF!</v>
      </c>
    </row>
    <row r="953" spans="1:8" ht="18">
      <c r="A953" s="197" t="s">
        <v>873</v>
      </c>
      <c r="B953" s="198" t="s">
        <v>874</v>
      </c>
      <c r="C953" s="195"/>
      <c r="D953" s="30"/>
      <c r="E953" s="30"/>
      <c r="F953" s="12"/>
      <c r="G953" s="196"/>
      <c r="H953" s="90" t="e">
        <f>(D945-#REF!)/#REF!*100</f>
        <v>#REF!</v>
      </c>
    </row>
    <row r="954" spans="1:8" ht="34.15" customHeight="1">
      <c r="A954" s="199">
        <v>1</v>
      </c>
      <c r="B954" s="200" t="s">
        <v>875</v>
      </c>
      <c r="C954" s="201" t="s">
        <v>876</v>
      </c>
      <c r="D954" s="30">
        <v>1099</v>
      </c>
      <c r="E954" s="30">
        <v>1099</v>
      </c>
      <c r="F954" s="30">
        <v>1099</v>
      </c>
      <c r="G954" s="94"/>
      <c r="H954" s="90" t="e">
        <f>(D946-#REF!)/#REF!*100</f>
        <v>#REF!</v>
      </c>
    </row>
    <row r="955" spans="1:8" ht="30">
      <c r="A955" s="202">
        <v>2</v>
      </c>
      <c r="B955" s="203" t="s">
        <v>877</v>
      </c>
      <c r="C955" s="204" t="s">
        <v>74</v>
      </c>
      <c r="D955" s="30">
        <v>762</v>
      </c>
      <c r="E955" s="30">
        <v>762</v>
      </c>
      <c r="F955" s="30">
        <v>762</v>
      </c>
      <c r="G955" s="94"/>
      <c r="H955" s="90"/>
    </row>
    <row r="956" spans="1:8" ht="18">
      <c r="A956" s="197" t="s">
        <v>878</v>
      </c>
      <c r="B956" s="198" t="s">
        <v>879</v>
      </c>
      <c r="C956" s="204"/>
      <c r="D956" s="30"/>
      <c r="E956" s="30"/>
      <c r="F956" s="30"/>
      <c r="G956" s="95"/>
      <c r="H956" s="90" t="e">
        <f>(D948-#REF!)/#REF!*100</f>
        <v>#REF!</v>
      </c>
    </row>
    <row r="957" spans="1:8">
      <c r="A957" s="202">
        <v>1</v>
      </c>
      <c r="B957" s="205" t="s">
        <v>880</v>
      </c>
      <c r="C957" s="206" t="s">
        <v>881</v>
      </c>
      <c r="D957" s="30">
        <v>176</v>
      </c>
      <c r="E957" s="30">
        <v>176</v>
      </c>
      <c r="F957" s="30">
        <v>176</v>
      </c>
      <c r="G957" s="95"/>
      <c r="H957" s="90" t="e">
        <f>(D949-#REF!)/#REF!*100</f>
        <v>#REF!</v>
      </c>
    </row>
    <row r="958" spans="1:8" ht="18" customHeight="1">
      <c r="A958" s="202">
        <v>2</v>
      </c>
      <c r="B958" s="207" t="s">
        <v>882</v>
      </c>
      <c r="C958" s="206" t="s">
        <v>74</v>
      </c>
      <c r="D958" s="30">
        <v>1639</v>
      </c>
      <c r="E958" s="30">
        <v>1639</v>
      </c>
      <c r="F958" s="30">
        <v>1639</v>
      </c>
      <c r="G958" s="95"/>
      <c r="H958" s="90" t="e">
        <f>(D950-#REF!)/#REF!*100</f>
        <v>#REF!</v>
      </c>
    </row>
    <row r="959" spans="1:8">
      <c r="A959" s="202">
        <v>3</v>
      </c>
      <c r="B959" s="207" t="s">
        <v>883</v>
      </c>
      <c r="C959" s="206" t="s">
        <v>74</v>
      </c>
      <c r="D959" s="30">
        <v>4305</v>
      </c>
      <c r="E959" s="30">
        <v>4305</v>
      </c>
      <c r="F959" s="30">
        <v>4305</v>
      </c>
      <c r="G959" s="95"/>
      <c r="H959" s="90" t="e">
        <f>(D951-#REF!)/#REF!*100</f>
        <v>#REF!</v>
      </c>
    </row>
    <row r="960" spans="1:8">
      <c r="A960" s="202">
        <v>4</v>
      </c>
      <c r="B960" s="207" t="s">
        <v>884</v>
      </c>
      <c r="C960" s="206" t="s">
        <v>74</v>
      </c>
      <c r="D960" s="30">
        <v>412</v>
      </c>
      <c r="E960" s="30">
        <v>412</v>
      </c>
      <c r="F960" s="30">
        <v>412</v>
      </c>
      <c r="G960" s="95"/>
      <c r="H960" s="90"/>
    </row>
    <row r="961" spans="1:8">
      <c r="A961" s="202">
        <v>5</v>
      </c>
      <c r="B961" s="207" t="s">
        <v>885</v>
      </c>
      <c r="C961" s="206" t="s">
        <v>74</v>
      </c>
      <c r="D961" s="30">
        <v>121</v>
      </c>
      <c r="E961" s="30">
        <v>121</v>
      </c>
      <c r="F961" s="30">
        <v>121</v>
      </c>
      <c r="G961" s="95"/>
      <c r="H961" s="90"/>
    </row>
    <row r="962" spans="1:8">
      <c r="A962" s="202">
        <v>6</v>
      </c>
      <c r="B962" s="207" t="s">
        <v>886</v>
      </c>
      <c r="C962" s="206" t="s">
        <v>74</v>
      </c>
      <c r="D962" s="30">
        <v>921</v>
      </c>
      <c r="E962" s="30">
        <v>921</v>
      </c>
      <c r="F962" s="30">
        <v>921</v>
      </c>
      <c r="G962" s="95"/>
      <c r="H962" s="90" t="e">
        <f>(D954-#REF!)/#REF!*100</f>
        <v>#REF!</v>
      </c>
    </row>
    <row r="963" spans="1:8">
      <c r="A963" s="202">
        <v>7</v>
      </c>
      <c r="B963" s="205" t="s">
        <v>887</v>
      </c>
      <c r="C963" s="206" t="s">
        <v>74</v>
      </c>
      <c r="D963" s="30">
        <v>149</v>
      </c>
      <c r="E963" s="30">
        <v>149</v>
      </c>
      <c r="F963" s="30">
        <v>149</v>
      </c>
      <c r="G963" s="95"/>
      <c r="H963" s="90" t="e">
        <f>(D955-#REF!)/#REF!*100</f>
        <v>#REF!</v>
      </c>
    </row>
    <row r="964" spans="1:8">
      <c r="A964" s="202">
        <v>8</v>
      </c>
      <c r="B964" s="208" t="s">
        <v>888</v>
      </c>
      <c r="C964" s="206" t="s">
        <v>74</v>
      </c>
      <c r="D964" s="30">
        <v>199</v>
      </c>
      <c r="E964" s="30">
        <v>199</v>
      </c>
      <c r="F964" s="30">
        <v>199</v>
      </c>
      <c r="G964" s="95"/>
      <c r="H964" s="90"/>
    </row>
    <row r="965" spans="1:8">
      <c r="A965" s="202">
        <v>9</v>
      </c>
      <c r="B965" s="205" t="s">
        <v>889</v>
      </c>
      <c r="C965" s="206" t="s">
        <v>74</v>
      </c>
      <c r="D965" s="30">
        <v>159</v>
      </c>
      <c r="E965" s="30">
        <v>159</v>
      </c>
      <c r="F965" s="30">
        <v>159</v>
      </c>
      <c r="G965" s="95"/>
      <c r="H965" s="90" t="e">
        <f>(D957-#REF!)/#REF!*100</f>
        <v>#REF!</v>
      </c>
    </row>
    <row r="966" spans="1:8">
      <c r="A966" s="202">
        <v>10</v>
      </c>
      <c r="B966" s="205" t="s">
        <v>890</v>
      </c>
      <c r="C966" s="206" t="s">
        <v>876</v>
      </c>
      <c r="D966" s="30">
        <v>159</v>
      </c>
      <c r="E966" s="30">
        <v>159</v>
      </c>
      <c r="F966" s="30">
        <v>159</v>
      </c>
      <c r="G966" s="95"/>
      <c r="H966" s="90" t="e">
        <f>(D958-#REF!)/#REF!*100</f>
        <v>#REF!</v>
      </c>
    </row>
    <row r="967" spans="1:8">
      <c r="A967" s="202">
        <v>11</v>
      </c>
      <c r="B967" s="205" t="s">
        <v>891</v>
      </c>
      <c r="C967" s="206" t="s">
        <v>881</v>
      </c>
      <c r="D967" s="30">
        <v>238</v>
      </c>
      <c r="E967" s="30">
        <v>238</v>
      </c>
      <c r="F967" s="30">
        <v>238</v>
      </c>
      <c r="G967" s="95"/>
      <c r="H967" s="90"/>
    </row>
    <row r="968" spans="1:8">
      <c r="A968" s="202">
        <v>12</v>
      </c>
      <c r="B968" s="205" t="s">
        <v>892</v>
      </c>
      <c r="C968" s="206" t="s">
        <v>74</v>
      </c>
      <c r="D968" s="30">
        <v>238</v>
      </c>
      <c r="E968" s="30">
        <v>238</v>
      </c>
      <c r="F968" s="30">
        <v>238</v>
      </c>
      <c r="G968" s="95"/>
      <c r="H968" s="90"/>
    </row>
    <row r="969" spans="1:8">
      <c r="A969" s="202">
        <v>13</v>
      </c>
      <c r="B969" s="208" t="s">
        <v>893</v>
      </c>
      <c r="C969" s="206" t="s">
        <v>74</v>
      </c>
      <c r="D969" s="30">
        <v>174</v>
      </c>
      <c r="E969" s="30">
        <v>174</v>
      </c>
      <c r="F969" s="30">
        <v>174</v>
      </c>
      <c r="G969" s="95"/>
      <c r="H969" s="90"/>
    </row>
    <row r="970" spans="1:8">
      <c r="A970" s="202">
        <v>14</v>
      </c>
      <c r="B970" s="208" t="s">
        <v>894</v>
      </c>
      <c r="C970" s="206" t="s">
        <v>74</v>
      </c>
      <c r="D970" s="30">
        <v>237</v>
      </c>
      <c r="E970" s="30">
        <v>237</v>
      </c>
      <c r="F970" s="30">
        <v>237</v>
      </c>
      <c r="G970" s="95"/>
      <c r="H970" s="90"/>
    </row>
    <row r="971" spans="1:8">
      <c r="A971" s="202">
        <v>15</v>
      </c>
      <c r="B971" s="205" t="s">
        <v>895</v>
      </c>
      <c r="C971" s="206" t="s">
        <v>74</v>
      </c>
      <c r="D971" s="30">
        <v>264</v>
      </c>
      <c r="E971" s="30">
        <v>264</v>
      </c>
      <c r="F971" s="30">
        <v>264</v>
      </c>
      <c r="G971" s="95"/>
      <c r="H971" s="90" t="e">
        <f>(D963-#REF!)/#REF!*100</f>
        <v>#REF!</v>
      </c>
    </row>
    <row r="972" spans="1:8">
      <c r="A972" s="202">
        <v>16</v>
      </c>
      <c r="B972" s="208" t="s">
        <v>896</v>
      </c>
      <c r="C972" s="206" t="s">
        <v>74</v>
      </c>
      <c r="D972" s="30">
        <v>1267</v>
      </c>
      <c r="E972" s="30">
        <v>1267</v>
      </c>
      <c r="F972" s="30">
        <v>1267</v>
      </c>
      <c r="G972" s="95"/>
      <c r="H972" s="90" t="e">
        <f>(D964-#REF!)/#REF!*100</f>
        <v>#REF!</v>
      </c>
    </row>
    <row r="973" spans="1:8">
      <c r="A973" s="202">
        <v>17</v>
      </c>
      <c r="B973" s="205" t="s">
        <v>897</v>
      </c>
      <c r="C973" s="206" t="s">
        <v>74</v>
      </c>
      <c r="D973" s="30">
        <v>728</v>
      </c>
      <c r="E973" s="30">
        <v>728</v>
      </c>
      <c r="F973" s="30">
        <v>728</v>
      </c>
      <c r="G973" s="95"/>
      <c r="H973" s="90" t="e">
        <f>(D965-#REF!)/#REF!*100</f>
        <v>#REF!</v>
      </c>
    </row>
    <row r="974" spans="1:8">
      <c r="A974" s="202">
        <v>18</v>
      </c>
      <c r="B974" s="205" t="s">
        <v>898</v>
      </c>
      <c r="C974" s="206" t="s">
        <v>74</v>
      </c>
      <c r="D974" s="30">
        <v>2631</v>
      </c>
      <c r="E974" s="30">
        <v>2631</v>
      </c>
      <c r="F974" s="30">
        <v>2631</v>
      </c>
      <c r="G974" s="95"/>
      <c r="H974" s="90" t="e">
        <f>(D966-#REF!)/#REF!*100</f>
        <v>#REF!</v>
      </c>
    </row>
    <row r="975" spans="1:8">
      <c r="A975" s="202">
        <v>19</v>
      </c>
      <c r="B975" s="205" t="s">
        <v>899</v>
      </c>
      <c r="C975" s="206" t="s">
        <v>74</v>
      </c>
      <c r="D975" s="30">
        <v>107</v>
      </c>
      <c r="E975" s="30">
        <v>107</v>
      </c>
      <c r="F975" s="30">
        <v>107</v>
      </c>
      <c r="G975" s="95"/>
      <c r="H975" s="90" t="e">
        <f>(D967-#REF!)/#REF!*100</f>
        <v>#REF!</v>
      </c>
    </row>
    <row r="976" spans="1:8" s="209" customFormat="1">
      <c r="A976" s="202">
        <v>20</v>
      </c>
      <c r="B976" s="205" t="s">
        <v>900</v>
      </c>
      <c r="C976" s="206" t="s">
        <v>74</v>
      </c>
      <c r="D976" s="30">
        <v>165</v>
      </c>
      <c r="E976" s="30">
        <v>165</v>
      </c>
      <c r="F976" s="30">
        <v>165</v>
      </c>
      <c r="G976" s="95"/>
      <c r="H976" s="90" t="e">
        <f>(D968-#REF!)/#REF!*100</f>
        <v>#REF!</v>
      </c>
    </row>
    <row r="977" spans="1:8" s="209" customFormat="1">
      <c r="A977" s="202">
        <v>21</v>
      </c>
      <c r="B977" s="205" t="s">
        <v>901</v>
      </c>
      <c r="C977" s="206" t="s">
        <v>74</v>
      </c>
      <c r="D977" s="30">
        <v>159</v>
      </c>
      <c r="E977" s="30">
        <v>159</v>
      </c>
      <c r="F977" s="30">
        <v>159</v>
      </c>
      <c r="G977" s="95"/>
      <c r="H977" s="90" t="e">
        <f>(D969-#REF!)/#REF!*100</f>
        <v>#REF!</v>
      </c>
    </row>
    <row r="978" spans="1:8" s="210" customFormat="1">
      <c r="A978" s="202">
        <v>22</v>
      </c>
      <c r="B978" s="205" t="s">
        <v>902</v>
      </c>
      <c r="C978" s="206" t="s">
        <v>74</v>
      </c>
      <c r="D978" s="30">
        <v>189</v>
      </c>
      <c r="E978" s="30">
        <v>189</v>
      </c>
      <c r="F978" s="30">
        <v>189</v>
      </c>
      <c r="G978" s="95"/>
      <c r="H978" s="90" t="e">
        <f>(D970-#REF!)/#REF!*100</f>
        <v>#REF!</v>
      </c>
    </row>
    <row r="979" spans="1:8" s="210" customFormat="1">
      <c r="A979" s="202">
        <v>23</v>
      </c>
      <c r="B979" s="205" t="s">
        <v>903</v>
      </c>
      <c r="C979" s="206" t="s">
        <v>881</v>
      </c>
      <c r="D979" s="30">
        <v>412</v>
      </c>
      <c r="E979" s="30">
        <v>412</v>
      </c>
      <c r="F979" s="30">
        <v>412</v>
      </c>
      <c r="G979" s="95"/>
      <c r="H979" s="90"/>
    </row>
    <row r="980" spans="1:8" s="210" customFormat="1">
      <c r="A980" s="202">
        <v>24</v>
      </c>
      <c r="B980" s="205" t="s">
        <v>904</v>
      </c>
      <c r="C980" s="206" t="s">
        <v>876</v>
      </c>
      <c r="D980" s="30">
        <v>181</v>
      </c>
      <c r="E980" s="30">
        <v>181</v>
      </c>
      <c r="F980" s="30">
        <v>181</v>
      </c>
      <c r="G980" s="95"/>
      <c r="H980" s="90" t="e">
        <f>(D972-#REF!)/#REF!*100</f>
        <v>#REF!</v>
      </c>
    </row>
    <row r="981" spans="1:8" s="211" customFormat="1">
      <c r="A981" s="202">
        <v>25</v>
      </c>
      <c r="B981" s="205" t="s">
        <v>905</v>
      </c>
      <c r="C981" s="206" t="s">
        <v>881</v>
      </c>
      <c r="D981" s="30">
        <v>139</v>
      </c>
      <c r="E981" s="30">
        <v>139</v>
      </c>
      <c r="F981" s="30">
        <v>139</v>
      </c>
      <c r="G981" s="95"/>
      <c r="H981" s="90" t="e">
        <f>(D973-#REF!)/#REF!*100</f>
        <v>#REF!</v>
      </c>
    </row>
    <row r="982" spans="1:8" s="211" customFormat="1">
      <c r="A982" s="202">
        <v>26</v>
      </c>
      <c r="B982" s="205" t="s">
        <v>906</v>
      </c>
      <c r="C982" s="206" t="s">
        <v>74</v>
      </c>
      <c r="D982" s="30">
        <v>215</v>
      </c>
      <c r="E982" s="30">
        <v>215</v>
      </c>
      <c r="F982" s="30">
        <v>215</v>
      </c>
      <c r="G982" s="95"/>
      <c r="H982" s="90" t="e">
        <f>(D974-#REF!)/#REF!*100</f>
        <v>#REF!</v>
      </c>
    </row>
    <row r="983" spans="1:8" s="211" customFormat="1">
      <c r="A983" s="202">
        <v>27</v>
      </c>
      <c r="B983" s="205" t="s">
        <v>907</v>
      </c>
      <c r="C983" s="206" t="s">
        <v>74</v>
      </c>
      <c r="D983" s="30">
        <v>239</v>
      </c>
      <c r="E983" s="30">
        <v>239</v>
      </c>
      <c r="F983" s="30">
        <v>239</v>
      </c>
      <c r="G983" s="95"/>
      <c r="H983" s="90" t="e">
        <f>(D975-#REF!)/#REF!*100</f>
        <v>#REF!</v>
      </c>
    </row>
    <row r="984" spans="1:8" s="210" customFormat="1">
      <c r="A984" s="212" t="s">
        <v>908</v>
      </c>
      <c r="B984" s="194" t="s">
        <v>909</v>
      </c>
      <c r="C984" s="213"/>
      <c r="D984" s="30"/>
      <c r="E984" s="30"/>
      <c r="F984" s="30"/>
      <c r="G984" s="94"/>
      <c r="H984" s="90" t="e">
        <f>(D976-#REF!)/#REF!*100</f>
        <v>#REF!</v>
      </c>
    </row>
    <row r="985" spans="1:8" s="211" customFormat="1">
      <c r="A985" s="202">
        <v>1</v>
      </c>
      <c r="B985" s="203" t="s">
        <v>910</v>
      </c>
      <c r="C985" s="206" t="s">
        <v>876</v>
      </c>
      <c r="D985" s="30">
        <v>503</v>
      </c>
      <c r="E985" s="30">
        <v>503</v>
      </c>
      <c r="F985" s="30">
        <v>503</v>
      </c>
      <c r="G985" s="95"/>
      <c r="H985" s="90" t="e">
        <f>(D977-#REF!)/#REF!*100</f>
        <v>#REF!</v>
      </c>
    </row>
    <row r="986" spans="1:8" s="211" customFormat="1">
      <c r="A986" s="202">
        <v>2</v>
      </c>
      <c r="B986" s="203" t="s">
        <v>911</v>
      </c>
      <c r="C986" s="206" t="s">
        <v>74</v>
      </c>
      <c r="D986" s="30">
        <v>588</v>
      </c>
      <c r="E986" s="30">
        <v>588</v>
      </c>
      <c r="F986" s="30">
        <v>588</v>
      </c>
      <c r="G986" s="95"/>
      <c r="H986" s="90" t="e">
        <f>(D978-#REF!)/#REF!*100</f>
        <v>#REF!</v>
      </c>
    </row>
    <row r="987" spans="1:8" s="211" customFormat="1">
      <c r="A987" s="202">
        <v>3</v>
      </c>
      <c r="B987" s="203" t="s">
        <v>912</v>
      </c>
      <c r="C987" s="206" t="s">
        <v>74</v>
      </c>
      <c r="D987" s="30">
        <v>322</v>
      </c>
      <c r="E987" s="30">
        <v>322</v>
      </c>
      <c r="F987" s="30">
        <v>322</v>
      </c>
      <c r="G987" s="95"/>
      <c r="H987" s="90"/>
    </row>
    <row r="988" spans="1:8" s="210" customFormat="1">
      <c r="A988" s="202">
        <v>4</v>
      </c>
      <c r="B988" s="203" t="s">
        <v>913</v>
      </c>
      <c r="C988" s="206" t="s">
        <v>74</v>
      </c>
      <c r="D988" s="30">
        <v>510</v>
      </c>
      <c r="E988" s="30">
        <v>510</v>
      </c>
      <c r="F988" s="30">
        <v>510</v>
      </c>
      <c r="G988" s="95"/>
      <c r="H988" s="90"/>
    </row>
    <row r="989" spans="1:8" s="210" customFormat="1">
      <c r="A989" s="202">
        <v>5</v>
      </c>
      <c r="B989" s="203" t="s">
        <v>914</v>
      </c>
      <c r="C989" s="206" t="s">
        <v>74</v>
      </c>
      <c r="D989" s="30">
        <v>238</v>
      </c>
      <c r="E989" s="30">
        <v>238</v>
      </c>
      <c r="F989" s="30">
        <v>238</v>
      </c>
      <c r="G989" s="95"/>
      <c r="H989" s="90"/>
    </row>
    <row r="990" spans="1:8" s="211" customFormat="1">
      <c r="A990" s="212" t="s">
        <v>915</v>
      </c>
      <c r="B990" s="214" t="s">
        <v>916</v>
      </c>
      <c r="C990" s="213"/>
      <c r="D990" s="30"/>
      <c r="E990" s="30"/>
      <c r="F990" s="30"/>
      <c r="G990" s="95"/>
      <c r="H990" s="90"/>
    </row>
    <row r="991" spans="1:8" s="210" customFormat="1">
      <c r="A991" s="202">
        <v>1</v>
      </c>
      <c r="B991" s="203" t="s">
        <v>917</v>
      </c>
      <c r="C991" s="206" t="s">
        <v>74</v>
      </c>
      <c r="D991" s="30">
        <v>522</v>
      </c>
      <c r="E991" s="30">
        <v>522</v>
      </c>
      <c r="F991" s="30">
        <v>522</v>
      </c>
      <c r="G991" s="95"/>
      <c r="H991" s="90"/>
    </row>
    <row r="992" spans="1:8" s="210" customFormat="1">
      <c r="A992" s="202">
        <v>2</v>
      </c>
      <c r="B992" s="203" t="s">
        <v>918</v>
      </c>
      <c r="C992" s="206" t="s">
        <v>74</v>
      </c>
      <c r="D992" s="30">
        <v>280</v>
      </c>
      <c r="E992" s="30">
        <v>280</v>
      </c>
      <c r="F992" s="30">
        <v>280</v>
      </c>
      <c r="G992" s="95"/>
      <c r="H992" s="90"/>
    </row>
    <row r="993" spans="1:8" s="210" customFormat="1">
      <c r="A993" s="202">
        <v>3</v>
      </c>
      <c r="B993" s="203" t="s">
        <v>919</v>
      </c>
      <c r="C993" s="206" t="s">
        <v>74</v>
      </c>
      <c r="D993" s="30">
        <v>772</v>
      </c>
      <c r="E993" s="30">
        <v>772</v>
      </c>
      <c r="F993" s="30">
        <v>772</v>
      </c>
      <c r="G993" s="95"/>
      <c r="H993" s="90" t="e">
        <f>(D985-#REF!)/#REF!*100</f>
        <v>#REF!</v>
      </c>
    </row>
    <row r="994" spans="1:8" s="210" customFormat="1">
      <c r="A994" s="202">
        <v>4</v>
      </c>
      <c r="B994" s="203" t="s">
        <v>920</v>
      </c>
      <c r="C994" s="206" t="s">
        <v>74</v>
      </c>
      <c r="D994" s="30">
        <v>172</v>
      </c>
      <c r="E994" s="30">
        <v>172</v>
      </c>
      <c r="F994" s="30">
        <v>172</v>
      </c>
      <c r="G994" s="95"/>
      <c r="H994" s="90" t="e">
        <f>(D986-#REF!)/#REF!*100</f>
        <v>#REF!</v>
      </c>
    </row>
    <row r="995" spans="1:8" s="210" customFormat="1">
      <c r="A995" s="199" t="s">
        <v>921</v>
      </c>
      <c r="B995" s="203" t="s">
        <v>922</v>
      </c>
      <c r="C995" s="206" t="s">
        <v>74</v>
      </c>
      <c r="D995" s="30">
        <v>142</v>
      </c>
      <c r="E995" s="30">
        <v>142</v>
      </c>
      <c r="F995" s="30">
        <v>142</v>
      </c>
      <c r="G995" s="95"/>
      <c r="H995" s="90" t="e">
        <f>(D987-#REF!)/#REF!*100</f>
        <v>#REF!</v>
      </c>
    </row>
    <row r="996" spans="1:8" s="210" customFormat="1">
      <c r="A996" s="199" t="s">
        <v>923</v>
      </c>
      <c r="B996" s="203" t="s">
        <v>924</v>
      </c>
      <c r="C996" s="206" t="s">
        <v>74</v>
      </c>
      <c r="D996" s="30">
        <v>512</v>
      </c>
      <c r="E996" s="30">
        <v>512</v>
      </c>
      <c r="F996" s="30">
        <v>512</v>
      </c>
      <c r="G996" s="95"/>
      <c r="H996" s="90" t="e">
        <f>(D988-#REF!)/#REF!*100</f>
        <v>#REF!</v>
      </c>
    </row>
    <row r="997" spans="1:8" s="210" customFormat="1">
      <c r="A997" s="199" t="s">
        <v>925</v>
      </c>
      <c r="B997" s="203" t="s">
        <v>926</v>
      </c>
      <c r="C997" s="206" t="s">
        <v>74</v>
      </c>
      <c r="D997" s="30">
        <v>313</v>
      </c>
      <c r="E997" s="30">
        <v>313</v>
      </c>
      <c r="F997" s="30">
        <v>313</v>
      </c>
      <c r="G997" s="95"/>
      <c r="H997" s="90" t="e">
        <f>(D989-#REF!)/#REF!*100</f>
        <v>#REF!</v>
      </c>
    </row>
    <row r="998" spans="1:8" s="210" customFormat="1">
      <c r="A998" s="199" t="s">
        <v>927</v>
      </c>
      <c r="B998" s="203" t="s">
        <v>928</v>
      </c>
      <c r="C998" s="206" t="s">
        <v>74</v>
      </c>
      <c r="D998" s="30">
        <v>276</v>
      </c>
      <c r="E998" s="30">
        <v>276</v>
      </c>
      <c r="F998" s="30">
        <v>276</v>
      </c>
      <c r="G998" s="95"/>
      <c r="H998" s="90"/>
    </row>
    <row r="999" spans="1:8" s="210" customFormat="1" ht="30">
      <c r="A999" s="199" t="s">
        <v>929</v>
      </c>
      <c r="B999" s="214" t="s">
        <v>930</v>
      </c>
      <c r="C999" s="206"/>
      <c r="D999" s="30"/>
      <c r="E999" s="30"/>
      <c r="F999" s="30"/>
      <c r="G999" s="95"/>
      <c r="H999" s="90" t="e">
        <f>(D991-#REF!)/#REF!*100</f>
        <v>#REF!</v>
      </c>
    </row>
    <row r="1000" spans="1:8" s="210" customFormat="1">
      <c r="A1000" s="199"/>
      <c r="B1000" s="203" t="s">
        <v>931</v>
      </c>
      <c r="C1000" s="206" t="s">
        <v>74</v>
      </c>
      <c r="D1000" s="30">
        <v>387</v>
      </c>
      <c r="E1000" s="30">
        <v>387</v>
      </c>
      <c r="F1000" s="30">
        <v>387</v>
      </c>
      <c r="G1000" s="95"/>
      <c r="H1000" s="90" t="e">
        <f>(D992-#REF!)/#REF!*100</f>
        <v>#REF!</v>
      </c>
    </row>
    <row r="1001" spans="1:8" s="210" customFormat="1">
      <c r="A1001" s="199"/>
      <c r="B1001" s="203" t="s">
        <v>932</v>
      </c>
      <c r="C1001" s="206" t="s">
        <v>74</v>
      </c>
      <c r="D1001" s="30">
        <v>170</v>
      </c>
      <c r="E1001" s="30">
        <v>170</v>
      </c>
      <c r="F1001" s="30">
        <v>170</v>
      </c>
      <c r="G1001" s="95"/>
      <c r="H1001" s="90" t="e">
        <f>(D993-#REF!)/#REF!*100</f>
        <v>#REF!</v>
      </c>
    </row>
    <row r="1002" spans="1:8" s="210" customFormat="1" ht="30">
      <c r="A1002" s="199" t="s">
        <v>933</v>
      </c>
      <c r="B1002" s="214" t="s">
        <v>934</v>
      </c>
      <c r="C1002" s="206"/>
      <c r="D1002" s="30"/>
      <c r="E1002" s="30"/>
      <c r="F1002" s="30"/>
      <c r="G1002" s="94"/>
      <c r="H1002" s="90" t="e">
        <f>(D994-#REF!)/#REF!*100</f>
        <v>#REF!</v>
      </c>
    </row>
    <row r="1003" spans="1:8" s="210" customFormat="1">
      <c r="A1003" s="215"/>
      <c r="B1003" s="203" t="s">
        <v>935</v>
      </c>
      <c r="C1003" s="206" t="s">
        <v>74</v>
      </c>
      <c r="D1003" s="30">
        <v>466</v>
      </c>
      <c r="E1003" s="30">
        <v>466</v>
      </c>
      <c r="F1003" s="30">
        <v>466</v>
      </c>
      <c r="G1003" s="95"/>
      <c r="H1003" s="90" t="e">
        <f>(D995-#REF!)/#REF!*100</f>
        <v>#REF!</v>
      </c>
    </row>
    <row r="1004" spans="1:8" s="211" customFormat="1">
      <c r="A1004" s="215"/>
      <c r="B1004" s="203" t="s">
        <v>936</v>
      </c>
      <c r="C1004" s="206" t="s">
        <v>74</v>
      </c>
      <c r="D1004" s="30">
        <v>619</v>
      </c>
      <c r="E1004" s="30">
        <v>619</v>
      </c>
      <c r="F1004" s="30">
        <v>619</v>
      </c>
      <c r="G1004" s="95"/>
      <c r="H1004" s="90" t="e">
        <f>(D996-#REF!)/#REF!*100</f>
        <v>#REF!</v>
      </c>
    </row>
    <row r="1005" spans="1:8" s="211" customFormat="1">
      <c r="A1005" s="528"/>
      <c r="B1005" s="205" t="s">
        <v>937</v>
      </c>
      <c r="C1005" s="206" t="s">
        <v>881</v>
      </c>
      <c r="D1005" s="30">
        <v>39</v>
      </c>
      <c r="E1005" s="30">
        <v>39</v>
      </c>
      <c r="F1005" s="30">
        <v>39</v>
      </c>
      <c r="G1005" s="95"/>
      <c r="H1005" s="90"/>
    </row>
    <row r="1006" spans="1:8" s="211" customFormat="1" ht="90">
      <c r="A1006" s="216">
        <v>37.299999999999997</v>
      </c>
      <c r="B1006" s="105" t="s">
        <v>938</v>
      </c>
      <c r="C1006" s="217"/>
      <c r="D1006" s="30"/>
      <c r="E1006" s="30"/>
      <c r="F1006" s="30"/>
      <c r="G1006" s="218"/>
      <c r="H1006" s="90"/>
    </row>
    <row r="1007" spans="1:8" s="211" customFormat="1" ht="30">
      <c r="A1007" s="121">
        <v>1</v>
      </c>
      <c r="B1007" s="152" t="s">
        <v>939</v>
      </c>
      <c r="C1007" s="219"/>
      <c r="D1007" s="30"/>
      <c r="E1007" s="30"/>
      <c r="F1007" s="12"/>
      <c r="G1007" s="95"/>
      <c r="H1007" s="90"/>
    </row>
    <row r="1008" spans="1:8" s="221" customFormat="1">
      <c r="A1008" s="529">
        <v>1.1000000000000001</v>
      </c>
      <c r="B1008" s="105" t="s">
        <v>940</v>
      </c>
      <c r="C1008" s="220" t="s">
        <v>941</v>
      </c>
      <c r="D1008" s="30">
        <v>128</v>
      </c>
      <c r="E1008" s="30">
        <v>128</v>
      </c>
      <c r="F1008" s="30">
        <v>128</v>
      </c>
      <c r="G1008" s="95"/>
      <c r="H1008" s="90"/>
    </row>
    <row r="1009" spans="1:8" s="210" customFormat="1">
      <c r="A1009" s="529">
        <v>1.2</v>
      </c>
      <c r="B1009" s="105" t="s">
        <v>942</v>
      </c>
      <c r="C1009" s="220" t="s">
        <v>74</v>
      </c>
      <c r="D1009" s="30">
        <v>195</v>
      </c>
      <c r="E1009" s="30">
        <v>195</v>
      </c>
      <c r="F1009" s="30">
        <v>195</v>
      </c>
      <c r="G1009" s="95"/>
      <c r="H1009" s="90"/>
    </row>
    <row r="1010" spans="1:8" s="210" customFormat="1">
      <c r="A1010" s="529">
        <v>1.3</v>
      </c>
      <c r="B1010" s="105" t="s">
        <v>943</v>
      </c>
      <c r="C1010" s="220" t="s">
        <v>74</v>
      </c>
      <c r="D1010" s="30">
        <v>167</v>
      </c>
      <c r="E1010" s="30">
        <v>167</v>
      </c>
      <c r="F1010" s="30">
        <v>167</v>
      </c>
      <c r="G1010" s="95"/>
      <c r="H1010" s="90"/>
    </row>
    <row r="1011" spans="1:8" s="210" customFormat="1" ht="30">
      <c r="A1011" s="529">
        <v>1.4</v>
      </c>
      <c r="B1011" s="105" t="s">
        <v>944</v>
      </c>
      <c r="C1011" s="220" t="s">
        <v>74</v>
      </c>
      <c r="D1011" s="30">
        <v>133</v>
      </c>
      <c r="E1011" s="30">
        <v>133</v>
      </c>
      <c r="F1011" s="30">
        <v>133</v>
      </c>
      <c r="G1011" s="95"/>
      <c r="H1011" s="90"/>
    </row>
    <row r="1012" spans="1:8" s="210" customFormat="1">
      <c r="A1012" s="529">
        <v>1.5</v>
      </c>
      <c r="B1012" s="105" t="s">
        <v>945</v>
      </c>
      <c r="C1012" s="220" t="s">
        <v>74</v>
      </c>
      <c r="D1012" s="30">
        <v>140</v>
      </c>
      <c r="E1012" s="30">
        <v>140</v>
      </c>
      <c r="F1012" s="30">
        <v>140</v>
      </c>
      <c r="G1012" s="95"/>
      <c r="H1012" s="90"/>
    </row>
    <row r="1013" spans="1:8" s="210" customFormat="1">
      <c r="A1013" s="529">
        <v>1.6</v>
      </c>
      <c r="B1013" s="105" t="s">
        <v>946</v>
      </c>
      <c r="C1013" s="220" t="s">
        <v>74</v>
      </c>
      <c r="D1013" s="30">
        <v>120</v>
      </c>
      <c r="E1013" s="30">
        <v>120</v>
      </c>
      <c r="F1013" s="30">
        <v>120</v>
      </c>
      <c r="G1013" s="95"/>
      <c r="H1013" s="90" t="e">
        <f>(D1005-#REF!)/#REF!*100</f>
        <v>#REF!</v>
      </c>
    </row>
    <row r="1014" spans="1:8" s="221" customFormat="1">
      <c r="A1014" s="529">
        <v>1.7</v>
      </c>
      <c r="B1014" s="105" t="s">
        <v>947</v>
      </c>
      <c r="C1014" s="220" t="s">
        <v>74</v>
      </c>
      <c r="D1014" s="30">
        <v>156</v>
      </c>
      <c r="E1014" s="30">
        <v>156</v>
      </c>
      <c r="F1014" s="30">
        <v>156</v>
      </c>
      <c r="G1014" s="95"/>
      <c r="H1014" s="90"/>
    </row>
    <row r="1015" spans="1:8" s="210" customFormat="1">
      <c r="A1015" s="121">
        <v>2</v>
      </c>
      <c r="B1015" s="152" t="s">
        <v>948</v>
      </c>
      <c r="C1015" s="220"/>
      <c r="D1015" s="30"/>
      <c r="E1015" s="30"/>
      <c r="F1015" s="30"/>
      <c r="G1015" s="95"/>
      <c r="H1015" s="90"/>
    </row>
    <row r="1016" spans="1:8" s="210" customFormat="1" ht="19.5" customHeight="1">
      <c r="A1016" s="529">
        <v>2.1</v>
      </c>
      <c r="B1016" s="105" t="s">
        <v>949</v>
      </c>
      <c r="C1016" s="220" t="s">
        <v>941</v>
      </c>
      <c r="D1016" s="30">
        <v>75</v>
      </c>
      <c r="E1016" s="30">
        <v>75</v>
      </c>
      <c r="F1016" s="30">
        <v>75</v>
      </c>
      <c r="G1016" s="95"/>
      <c r="H1016" s="90"/>
    </row>
    <row r="1017" spans="1:8" s="210" customFormat="1" ht="30">
      <c r="A1017" s="529">
        <v>2.2000000000000002</v>
      </c>
      <c r="B1017" s="105" t="s">
        <v>950</v>
      </c>
      <c r="C1017" s="220" t="s">
        <v>74</v>
      </c>
      <c r="D1017" s="30">
        <v>74</v>
      </c>
      <c r="E1017" s="30">
        <v>74</v>
      </c>
      <c r="F1017" s="30">
        <v>74</v>
      </c>
      <c r="G1017" s="95"/>
      <c r="H1017" s="90"/>
    </row>
    <row r="1018" spans="1:8" s="210" customFormat="1">
      <c r="A1018" s="529">
        <v>2.2999999999999998</v>
      </c>
      <c r="B1018" s="105" t="s">
        <v>951</v>
      </c>
      <c r="C1018" s="220" t="s">
        <v>74</v>
      </c>
      <c r="D1018" s="30">
        <v>99</v>
      </c>
      <c r="E1018" s="30">
        <v>99</v>
      </c>
      <c r="F1018" s="30">
        <v>99</v>
      </c>
      <c r="G1018" s="95"/>
      <c r="H1018" s="90"/>
    </row>
    <row r="1019" spans="1:8" s="210" customFormat="1">
      <c r="A1019" s="529">
        <v>2.4</v>
      </c>
      <c r="B1019" s="105" t="s">
        <v>952</v>
      </c>
      <c r="C1019" s="220" t="s">
        <v>74</v>
      </c>
      <c r="D1019" s="30">
        <v>93</v>
      </c>
      <c r="E1019" s="30">
        <v>93</v>
      </c>
      <c r="F1019" s="30">
        <v>93</v>
      </c>
      <c r="G1019" s="95"/>
      <c r="H1019" s="90"/>
    </row>
    <row r="1020" spans="1:8" s="210" customFormat="1">
      <c r="A1020" s="529">
        <v>2.5</v>
      </c>
      <c r="B1020" s="105" t="s">
        <v>953</v>
      </c>
      <c r="C1020" s="220" t="s">
        <v>74</v>
      </c>
      <c r="D1020" s="30">
        <v>103</v>
      </c>
      <c r="E1020" s="30">
        <v>103</v>
      </c>
      <c r="F1020" s="30">
        <v>103</v>
      </c>
      <c r="G1020" s="95"/>
      <c r="H1020" s="90"/>
    </row>
    <row r="1021" spans="1:8" s="210" customFormat="1">
      <c r="A1021" s="529">
        <v>2.6</v>
      </c>
      <c r="B1021" s="105" t="s">
        <v>954</v>
      </c>
      <c r="C1021" s="220" t="s">
        <v>74</v>
      </c>
      <c r="D1021" s="30">
        <v>90</v>
      </c>
      <c r="E1021" s="30">
        <v>90</v>
      </c>
      <c r="F1021" s="30">
        <v>90</v>
      </c>
      <c r="G1021" s="95"/>
      <c r="H1021" s="90"/>
    </row>
    <row r="1022" spans="1:8" s="210" customFormat="1">
      <c r="A1022" s="529">
        <v>2.7</v>
      </c>
      <c r="B1022" s="105" t="s">
        <v>955</v>
      </c>
      <c r="C1022" s="220" t="s">
        <v>74</v>
      </c>
      <c r="D1022" s="30">
        <v>90</v>
      </c>
      <c r="E1022" s="30">
        <v>90</v>
      </c>
      <c r="F1022" s="30">
        <v>90</v>
      </c>
      <c r="G1022" s="95"/>
      <c r="H1022" s="90"/>
    </row>
    <row r="1023" spans="1:8" s="210" customFormat="1">
      <c r="A1023" s="529">
        <v>2.8</v>
      </c>
      <c r="B1023" s="105" t="s">
        <v>956</v>
      </c>
      <c r="C1023" s="220" t="s">
        <v>74</v>
      </c>
      <c r="D1023" s="30">
        <v>112</v>
      </c>
      <c r="E1023" s="30">
        <v>112</v>
      </c>
      <c r="F1023" s="30">
        <v>112</v>
      </c>
      <c r="G1023" s="95"/>
      <c r="H1023" s="90"/>
    </row>
    <row r="1024" spans="1:8" s="210" customFormat="1">
      <c r="A1024" s="529">
        <v>2.9</v>
      </c>
      <c r="B1024" s="105" t="s">
        <v>957</v>
      </c>
      <c r="C1024" s="220" t="s">
        <v>74</v>
      </c>
      <c r="D1024" s="30">
        <v>112</v>
      </c>
      <c r="E1024" s="30">
        <v>112</v>
      </c>
      <c r="F1024" s="30">
        <v>112</v>
      </c>
      <c r="G1024" s="95"/>
      <c r="H1024" s="90"/>
    </row>
    <row r="1025" spans="1:8" s="210" customFormat="1">
      <c r="A1025" s="530">
        <v>2.1</v>
      </c>
      <c r="B1025" s="105" t="s">
        <v>958</v>
      </c>
      <c r="C1025" s="220" t="s">
        <v>74</v>
      </c>
      <c r="D1025" s="30">
        <v>154</v>
      </c>
      <c r="E1025" s="30">
        <v>154</v>
      </c>
      <c r="F1025" s="30">
        <v>154</v>
      </c>
      <c r="G1025" s="95"/>
      <c r="H1025" s="90"/>
    </row>
    <row r="1026" spans="1:8" s="210" customFormat="1">
      <c r="A1026" s="529">
        <v>2.11</v>
      </c>
      <c r="B1026" s="105" t="s">
        <v>959</v>
      </c>
      <c r="C1026" s="220" t="s">
        <v>74</v>
      </c>
      <c r="D1026" s="30">
        <v>116</v>
      </c>
      <c r="E1026" s="30">
        <v>116</v>
      </c>
      <c r="F1026" s="30">
        <v>116</v>
      </c>
      <c r="G1026" s="95"/>
      <c r="H1026" s="90"/>
    </row>
    <row r="1027" spans="1:8" s="210" customFormat="1">
      <c r="A1027" s="529">
        <v>2.12</v>
      </c>
      <c r="B1027" s="105" t="s">
        <v>960</v>
      </c>
      <c r="C1027" s="220" t="s">
        <v>74</v>
      </c>
      <c r="D1027" s="30">
        <v>107</v>
      </c>
      <c r="E1027" s="30">
        <v>107</v>
      </c>
      <c r="F1027" s="30">
        <v>107</v>
      </c>
      <c r="G1027" s="95"/>
      <c r="H1027" s="90"/>
    </row>
    <row r="1028" spans="1:8" s="210" customFormat="1">
      <c r="A1028" s="529">
        <v>2.13</v>
      </c>
      <c r="B1028" s="105" t="s">
        <v>961</v>
      </c>
      <c r="C1028" s="220" t="s">
        <v>74</v>
      </c>
      <c r="D1028" s="30">
        <v>98</v>
      </c>
      <c r="E1028" s="30">
        <v>98</v>
      </c>
      <c r="F1028" s="30">
        <v>98</v>
      </c>
      <c r="G1028" s="95"/>
      <c r="H1028" s="90"/>
    </row>
    <row r="1029" spans="1:8" s="211" customFormat="1">
      <c r="A1029" s="529">
        <v>2.14</v>
      </c>
      <c r="B1029" s="105" t="s">
        <v>962</v>
      </c>
      <c r="C1029" s="220" t="s">
        <v>74</v>
      </c>
      <c r="D1029" s="30">
        <v>124</v>
      </c>
      <c r="E1029" s="30">
        <v>124</v>
      </c>
      <c r="F1029" s="30">
        <v>124</v>
      </c>
      <c r="G1029" s="95"/>
      <c r="H1029" s="90"/>
    </row>
    <row r="1030" spans="1:8" s="211" customFormat="1">
      <c r="A1030" s="531">
        <v>2.15</v>
      </c>
      <c r="B1030" s="105" t="s">
        <v>963</v>
      </c>
      <c r="C1030" s="220" t="s">
        <v>74</v>
      </c>
      <c r="D1030" s="30">
        <v>135</v>
      </c>
      <c r="E1030" s="30">
        <v>135</v>
      </c>
      <c r="F1030" s="30">
        <v>135</v>
      </c>
      <c r="G1030" s="95"/>
      <c r="H1030" s="90"/>
    </row>
    <row r="1031" spans="1:8" s="211" customFormat="1">
      <c r="A1031" s="121">
        <v>3</v>
      </c>
      <c r="B1031" s="152" t="s">
        <v>964</v>
      </c>
      <c r="C1031" s="220" t="s">
        <v>74</v>
      </c>
      <c r="D1031" s="30">
        <v>54</v>
      </c>
      <c r="E1031" s="30">
        <v>54</v>
      </c>
      <c r="F1031" s="30">
        <v>54</v>
      </c>
      <c r="G1031" s="95"/>
      <c r="H1031" s="90"/>
    </row>
    <row r="1032" spans="1:8" s="211" customFormat="1" ht="30">
      <c r="A1032" s="121">
        <v>4</v>
      </c>
      <c r="B1032" s="152" t="s">
        <v>965</v>
      </c>
      <c r="C1032" s="220" t="s">
        <v>74</v>
      </c>
      <c r="D1032" s="30">
        <v>38</v>
      </c>
      <c r="E1032" s="30">
        <v>38</v>
      </c>
      <c r="F1032" s="30">
        <v>38</v>
      </c>
      <c r="G1032" s="95"/>
      <c r="H1032" s="90"/>
    </row>
    <row r="1033" spans="1:8" s="211" customFormat="1" ht="30">
      <c r="A1033" s="532">
        <v>1</v>
      </c>
      <c r="B1033" s="222" t="s">
        <v>966</v>
      </c>
      <c r="C1033" s="223"/>
      <c r="D1033" s="30"/>
      <c r="E1033" s="30"/>
      <c r="F1033" s="12"/>
      <c r="G1033" s="95"/>
      <c r="H1033" s="90"/>
    </row>
    <row r="1034" spans="1:8" s="211" customFormat="1">
      <c r="A1034" s="529"/>
      <c r="B1034" s="105" t="s">
        <v>967</v>
      </c>
      <c r="C1034" s="219" t="s">
        <v>941</v>
      </c>
      <c r="D1034" s="30">
        <v>23</v>
      </c>
      <c r="E1034" s="30">
        <v>23</v>
      </c>
      <c r="F1034" s="30">
        <v>23</v>
      </c>
      <c r="G1034" s="95"/>
      <c r="H1034" s="90"/>
    </row>
    <row r="1035" spans="1:8" s="211" customFormat="1">
      <c r="A1035" s="529"/>
      <c r="B1035" s="105" t="s">
        <v>968</v>
      </c>
      <c r="C1035" s="220" t="s">
        <v>74</v>
      </c>
      <c r="D1035" s="30">
        <v>21</v>
      </c>
      <c r="E1035" s="30">
        <v>21</v>
      </c>
      <c r="F1035" s="30">
        <v>21</v>
      </c>
      <c r="G1035" s="95"/>
      <c r="H1035" s="90"/>
    </row>
    <row r="1036" spans="1:8" s="211" customFormat="1">
      <c r="A1036" s="529"/>
      <c r="B1036" s="105" t="s">
        <v>969</v>
      </c>
      <c r="C1036" s="220" t="s">
        <v>74</v>
      </c>
      <c r="D1036" s="30">
        <v>17</v>
      </c>
      <c r="E1036" s="30">
        <v>17</v>
      </c>
      <c r="F1036" s="30">
        <v>17</v>
      </c>
      <c r="G1036" s="95"/>
      <c r="H1036" s="90"/>
    </row>
    <row r="1037" spans="1:8" s="211" customFormat="1">
      <c r="A1037" s="529"/>
      <c r="B1037" s="105" t="s">
        <v>970</v>
      </c>
      <c r="C1037" s="220" t="s">
        <v>74</v>
      </c>
      <c r="D1037" s="30">
        <v>31</v>
      </c>
      <c r="E1037" s="30">
        <v>31</v>
      </c>
      <c r="F1037" s="30">
        <v>31</v>
      </c>
      <c r="G1037" s="95"/>
      <c r="H1037" s="90"/>
    </row>
    <row r="1038" spans="1:8" s="211" customFormat="1" ht="21.75" customHeight="1">
      <c r="A1038" s="532">
        <v>2</v>
      </c>
      <c r="B1038" s="222" t="s">
        <v>971</v>
      </c>
      <c r="C1038" s="223"/>
      <c r="D1038" s="30"/>
      <c r="E1038" s="30"/>
      <c r="F1038" s="12"/>
      <c r="G1038" s="95"/>
      <c r="H1038" s="90"/>
    </row>
    <row r="1039" spans="1:8" s="211" customFormat="1">
      <c r="A1039" s="529"/>
      <c r="B1039" s="105" t="s">
        <v>972</v>
      </c>
      <c r="C1039" s="219" t="s">
        <v>941</v>
      </c>
      <c r="D1039" s="30">
        <v>24</v>
      </c>
      <c r="E1039" s="30">
        <v>24</v>
      </c>
      <c r="F1039" s="30">
        <v>24</v>
      </c>
      <c r="G1039" s="95"/>
      <c r="H1039" s="90"/>
    </row>
    <row r="1040" spans="1:8" s="211" customFormat="1">
      <c r="A1040" s="529"/>
      <c r="B1040" s="105" t="s">
        <v>973</v>
      </c>
      <c r="C1040" s="220" t="s">
        <v>74</v>
      </c>
      <c r="D1040" s="30">
        <v>20</v>
      </c>
      <c r="E1040" s="30">
        <v>20</v>
      </c>
      <c r="F1040" s="30">
        <v>20</v>
      </c>
      <c r="G1040" s="95"/>
      <c r="H1040" s="90"/>
    </row>
    <row r="1041" spans="1:8" s="211" customFormat="1">
      <c r="A1041" s="529"/>
      <c r="B1041" s="105" t="s">
        <v>974</v>
      </c>
      <c r="C1041" s="220" t="s">
        <v>74</v>
      </c>
      <c r="D1041" s="30">
        <v>16</v>
      </c>
      <c r="E1041" s="30">
        <v>16</v>
      </c>
      <c r="F1041" s="30">
        <v>16</v>
      </c>
      <c r="G1041" s="95"/>
      <c r="H1041" s="90"/>
    </row>
    <row r="1042" spans="1:8" s="211" customFormat="1" ht="30">
      <c r="A1042" s="529"/>
      <c r="B1042" s="105" t="s">
        <v>975</v>
      </c>
      <c r="C1042" s="220" t="s">
        <v>74</v>
      </c>
      <c r="D1042" s="30">
        <v>11</v>
      </c>
      <c r="E1042" s="30">
        <v>11</v>
      </c>
      <c r="F1042" s="30">
        <v>11</v>
      </c>
      <c r="G1042" s="95"/>
      <c r="H1042" s="90"/>
    </row>
    <row r="1043" spans="1:8" s="211" customFormat="1">
      <c r="A1043" s="529"/>
      <c r="B1043" s="105" t="s">
        <v>976</v>
      </c>
      <c r="C1043" s="220" t="s">
        <v>74</v>
      </c>
      <c r="D1043" s="30">
        <v>18</v>
      </c>
      <c r="E1043" s="30">
        <v>18</v>
      </c>
      <c r="F1043" s="30">
        <v>18</v>
      </c>
      <c r="G1043" s="95"/>
      <c r="H1043" s="90"/>
    </row>
    <row r="1044" spans="1:8" s="211" customFormat="1">
      <c r="A1044" s="529"/>
      <c r="B1044" s="152" t="s">
        <v>977</v>
      </c>
      <c r="C1044" s="220"/>
      <c r="D1044" s="30"/>
      <c r="E1044" s="30"/>
      <c r="F1044" s="12"/>
      <c r="G1044" s="95"/>
      <c r="H1044" s="90"/>
    </row>
    <row r="1045" spans="1:8" s="211" customFormat="1" ht="51.6" customHeight="1">
      <c r="A1045" s="529">
        <v>1</v>
      </c>
      <c r="B1045" s="224" t="s">
        <v>978</v>
      </c>
      <c r="C1045" s="225" t="s">
        <v>979</v>
      </c>
      <c r="D1045" s="30">
        <v>15450</v>
      </c>
      <c r="E1045" s="30">
        <v>15450</v>
      </c>
      <c r="F1045" s="30">
        <v>15450</v>
      </c>
      <c r="G1045" s="226"/>
      <c r="H1045" s="90"/>
    </row>
    <row r="1046" spans="1:8" s="211" customFormat="1" ht="45">
      <c r="A1046" s="529">
        <v>2</v>
      </c>
      <c r="B1046" s="105" t="s">
        <v>980</v>
      </c>
      <c r="C1046" s="225" t="s">
        <v>979</v>
      </c>
      <c r="D1046" s="30">
        <v>12875</v>
      </c>
      <c r="E1046" s="30">
        <v>12875</v>
      </c>
      <c r="F1046" s="30">
        <v>12875</v>
      </c>
      <c r="G1046" s="226"/>
      <c r="H1046" s="90"/>
    </row>
    <row r="1047" spans="1:8" s="211" customFormat="1" ht="30">
      <c r="A1047" s="529">
        <v>3</v>
      </c>
      <c r="B1047" s="105" t="s">
        <v>981</v>
      </c>
      <c r="C1047" s="225" t="s">
        <v>979</v>
      </c>
      <c r="D1047" s="30">
        <v>14935</v>
      </c>
      <c r="E1047" s="30">
        <v>14935</v>
      </c>
      <c r="F1047" s="30">
        <v>14935</v>
      </c>
      <c r="G1047" s="226"/>
      <c r="H1047" s="90"/>
    </row>
    <row r="1048" spans="1:8" s="211" customFormat="1" ht="30">
      <c r="A1048" s="529">
        <v>4</v>
      </c>
      <c r="B1048" s="105" t="s">
        <v>982</v>
      </c>
      <c r="C1048" s="225" t="s">
        <v>979</v>
      </c>
      <c r="D1048" s="30">
        <v>18025</v>
      </c>
      <c r="E1048" s="30">
        <v>18025</v>
      </c>
      <c r="F1048" s="30">
        <v>18025</v>
      </c>
      <c r="G1048" s="226"/>
      <c r="H1048" s="90"/>
    </row>
    <row r="1049" spans="1:8" s="211" customFormat="1" ht="45">
      <c r="A1049" s="529">
        <v>5</v>
      </c>
      <c r="B1049" s="105" t="s">
        <v>983</v>
      </c>
      <c r="C1049" s="225" t="s">
        <v>979</v>
      </c>
      <c r="D1049" s="30">
        <v>25750</v>
      </c>
      <c r="E1049" s="30">
        <v>25750</v>
      </c>
      <c r="F1049" s="30">
        <v>25750</v>
      </c>
      <c r="G1049" s="226"/>
      <c r="H1049" s="90"/>
    </row>
    <row r="1050" spans="1:8" s="211" customFormat="1" ht="30">
      <c r="A1050" s="529">
        <v>6</v>
      </c>
      <c r="B1050" s="105" t="s">
        <v>984</v>
      </c>
      <c r="C1050" s="225" t="s">
        <v>979</v>
      </c>
      <c r="D1050" s="30">
        <v>13390</v>
      </c>
      <c r="E1050" s="30">
        <v>13390</v>
      </c>
      <c r="F1050" s="30">
        <v>13390</v>
      </c>
      <c r="G1050" s="226"/>
      <c r="H1050" s="90"/>
    </row>
    <row r="1051" spans="1:8" s="211" customFormat="1" ht="30">
      <c r="A1051" s="529">
        <v>7</v>
      </c>
      <c r="B1051" s="105" t="s">
        <v>985</v>
      </c>
      <c r="C1051" s="225" t="s">
        <v>979</v>
      </c>
      <c r="D1051" s="30">
        <v>19055</v>
      </c>
      <c r="E1051" s="30">
        <v>19055</v>
      </c>
      <c r="F1051" s="30">
        <v>19055</v>
      </c>
      <c r="G1051" s="226"/>
      <c r="H1051" s="90"/>
    </row>
    <row r="1052" spans="1:8" s="211" customFormat="1" ht="31.9" customHeight="1">
      <c r="A1052" s="529">
        <v>8</v>
      </c>
      <c r="B1052" s="105" t="s">
        <v>986</v>
      </c>
      <c r="C1052" s="225" t="s">
        <v>979</v>
      </c>
      <c r="D1052" s="30">
        <v>28840</v>
      </c>
      <c r="E1052" s="30">
        <v>28840</v>
      </c>
      <c r="F1052" s="30">
        <v>28840</v>
      </c>
      <c r="G1052" s="226"/>
      <c r="H1052" s="90"/>
    </row>
    <row r="1053" spans="1:8" s="211" customFormat="1" ht="36.6" customHeight="1">
      <c r="A1053" s="529">
        <v>9</v>
      </c>
      <c r="B1053" s="105" t="s">
        <v>987</v>
      </c>
      <c r="C1053" s="225" t="s">
        <v>979</v>
      </c>
      <c r="D1053" s="30">
        <v>12360</v>
      </c>
      <c r="E1053" s="30">
        <v>12360</v>
      </c>
      <c r="F1053" s="30">
        <v>12360</v>
      </c>
      <c r="G1053" s="226"/>
      <c r="H1053" s="90"/>
    </row>
    <row r="1054" spans="1:8" s="211" customFormat="1" ht="30">
      <c r="A1054" s="529">
        <v>10</v>
      </c>
      <c r="B1054" s="105" t="s">
        <v>988</v>
      </c>
      <c r="C1054" s="225" t="s">
        <v>979</v>
      </c>
      <c r="D1054" s="30">
        <v>21115</v>
      </c>
      <c r="E1054" s="30">
        <v>21115</v>
      </c>
      <c r="F1054" s="30">
        <v>21115</v>
      </c>
      <c r="G1054" s="226"/>
      <c r="H1054" s="90"/>
    </row>
    <row r="1055" spans="1:8" s="211" customFormat="1" ht="30">
      <c r="A1055" s="529">
        <v>11</v>
      </c>
      <c r="B1055" s="105" t="s">
        <v>989</v>
      </c>
      <c r="C1055" s="225" t="s">
        <v>979</v>
      </c>
      <c r="D1055" s="30">
        <v>33475</v>
      </c>
      <c r="E1055" s="30">
        <v>33475</v>
      </c>
      <c r="F1055" s="30">
        <v>33475</v>
      </c>
      <c r="G1055" s="226"/>
      <c r="H1055" s="90"/>
    </row>
    <row r="1056" spans="1:8" s="211" customFormat="1" ht="32.450000000000003" customHeight="1">
      <c r="A1056" s="529">
        <v>12</v>
      </c>
      <c r="B1056" s="105" t="s">
        <v>990</v>
      </c>
      <c r="C1056" s="225" t="s">
        <v>991</v>
      </c>
      <c r="D1056" s="30">
        <v>36050</v>
      </c>
      <c r="E1056" s="30">
        <v>36050</v>
      </c>
      <c r="F1056" s="30">
        <v>36050</v>
      </c>
      <c r="G1056" s="226"/>
      <c r="H1056" s="90"/>
    </row>
    <row r="1057" spans="1:8" s="211" customFormat="1" ht="30">
      <c r="A1057" s="529">
        <v>13</v>
      </c>
      <c r="B1057" s="105" t="s">
        <v>992</v>
      </c>
      <c r="C1057" s="225" t="s">
        <v>979</v>
      </c>
      <c r="D1057" s="30">
        <v>38625</v>
      </c>
      <c r="E1057" s="30">
        <v>38625</v>
      </c>
      <c r="F1057" s="30">
        <v>38625</v>
      </c>
      <c r="G1057" s="226"/>
      <c r="H1057" s="90"/>
    </row>
    <row r="1058" spans="1:8" s="211" customFormat="1" ht="30">
      <c r="A1058" s="529">
        <v>14</v>
      </c>
      <c r="B1058" s="105" t="s">
        <v>993</v>
      </c>
      <c r="C1058" s="225" t="s">
        <v>979</v>
      </c>
      <c r="D1058" s="30">
        <v>16480</v>
      </c>
      <c r="E1058" s="30">
        <v>16480</v>
      </c>
      <c r="F1058" s="30">
        <v>16480</v>
      </c>
      <c r="G1058" s="226"/>
      <c r="H1058" s="90"/>
    </row>
    <row r="1059" spans="1:8" s="211" customFormat="1" ht="30">
      <c r="A1059" s="529">
        <v>15</v>
      </c>
      <c r="B1059" s="105" t="s">
        <v>994</v>
      </c>
      <c r="C1059" s="225" t="s">
        <v>979</v>
      </c>
      <c r="D1059" s="30">
        <v>31930</v>
      </c>
      <c r="E1059" s="30">
        <v>31930</v>
      </c>
      <c r="F1059" s="30">
        <v>31930</v>
      </c>
      <c r="G1059" s="226"/>
      <c r="H1059" s="90"/>
    </row>
    <row r="1060" spans="1:8" s="211" customFormat="1" ht="30">
      <c r="A1060" s="529">
        <v>16</v>
      </c>
      <c r="B1060" s="224" t="s">
        <v>995</v>
      </c>
      <c r="C1060" s="225" t="s">
        <v>979</v>
      </c>
      <c r="D1060" s="30">
        <v>19313</v>
      </c>
      <c r="E1060" s="30">
        <v>19313</v>
      </c>
      <c r="F1060" s="30">
        <v>19313</v>
      </c>
      <c r="G1060" s="226"/>
      <c r="H1060" s="90"/>
    </row>
    <row r="1061" spans="1:8" s="211" customFormat="1" ht="30">
      <c r="A1061" s="529">
        <v>17</v>
      </c>
      <c r="B1061" s="105" t="s">
        <v>996</v>
      </c>
      <c r="C1061" s="225" t="s">
        <v>979</v>
      </c>
      <c r="D1061" s="30">
        <v>29355</v>
      </c>
      <c r="E1061" s="30">
        <v>29355</v>
      </c>
      <c r="F1061" s="30">
        <v>29355</v>
      </c>
      <c r="G1061" s="226"/>
      <c r="H1061" s="90"/>
    </row>
    <row r="1062" spans="1:8" s="211" customFormat="1" ht="30">
      <c r="A1062" s="529">
        <v>18</v>
      </c>
      <c r="B1062" s="105" t="s">
        <v>997</v>
      </c>
      <c r="C1062" s="225" t="s">
        <v>979</v>
      </c>
      <c r="D1062" s="30">
        <v>9270</v>
      </c>
      <c r="E1062" s="30">
        <v>9270</v>
      </c>
      <c r="F1062" s="30">
        <v>9270</v>
      </c>
      <c r="G1062" s="226"/>
      <c r="H1062" s="90"/>
    </row>
    <row r="1063" spans="1:8" s="211" customFormat="1" ht="37.15" customHeight="1">
      <c r="A1063" s="529">
        <v>19</v>
      </c>
      <c r="B1063" s="105" t="s">
        <v>998</v>
      </c>
      <c r="C1063" s="225" t="s">
        <v>979</v>
      </c>
      <c r="D1063" s="30">
        <v>1545</v>
      </c>
      <c r="E1063" s="30">
        <v>1545</v>
      </c>
      <c r="F1063" s="30">
        <v>1545</v>
      </c>
      <c r="G1063" s="226"/>
      <c r="H1063" s="90"/>
    </row>
    <row r="1064" spans="1:8" s="211" customFormat="1" ht="37.9" customHeight="1">
      <c r="A1064" s="529">
        <v>20</v>
      </c>
      <c r="B1064" s="105" t="s">
        <v>999</v>
      </c>
      <c r="C1064" s="227" t="s">
        <v>979</v>
      </c>
      <c r="D1064" s="30">
        <v>2060</v>
      </c>
      <c r="E1064" s="30">
        <v>2060</v>
      </c>
      <c r="F1064" s="30">
        <v>2060</v>
      </c>
      <c r="G1064" s="226"/>
      <c r="H1064" s="90"/>
    </row>
    <row r="1065" spans="1:8" s="211" customFormat="1" ht="30">
      <c r="A1065" s="529">
        <v>21</v>
      </c>
      <c r="B1065" s="105" t="s">
        <v>1000</v>
      </c>
      <c r="C1065" s="227" t="s">
        <v>979</v>
      </c>
      <c r="D1065" s="30">
        <v>15450</v>
      </c>
      <c r="E1065" s="30">
        <v>15450</v>
      </c>
      <c r="F1065" s="30">
        <v>15450</v>
      </c>
      <c r="G1065" s="226"/>
      <c r="H1065" s="90"/>
    </row>
    <row r="1066" spans="1:8" s="211" customFormat="1" ht="30">
      <c r="A1066" s="529">
        <v>22</v>
      </c>
      <c r="B1066" s="105" t="s">
        <v>1001</v>
      </c>
      <c r="C1066" s="227" t="s">
        <v>979</v>
      </c>
      <c r="D1066" s="30">
        <v>9785</v>
      </c>
      <c r="E1066" s="30">
        <v>9785</v>
      </c>
      <c r="F1066" s="30">
        <v>9785</v>
      </c>
      <c r="G1066" s="226"/>
      <c r="H1066" s="90"/>
    </row>
    <row r="1067" spans="1:8" s="211" customFormat="1" ht="18">
      <c r="A1067" s="91">
        <v>38</v>
      </c>
      <c r="B1067" s="152" t="s">
        <v>1002</v>
      </c>
      <c r="C1067" s="106"/>
      <c r="D1067" s="30"/>
      <c r="E1067" s="30"/>
      <c r="F1067" s="12"/>
      <c r="G1067" s="94"/>
      <c r="H1067" s="90"/>
    </row>
    <row r="1068" spans="1:8" s="211" customFormat="1" ht="18">
      <c r="A1068" s="165"/>
      <c r="B1068" s="105" t="s">
        <v>1003</v>
      </c>
      <c r="C1068" s="93" t="s">
        <v>1004</v>
      </c>
      <c r="D1068" s="30">
        <v>1236</v>
      </c>
      <c r="E1068" s="30">
        <v>1236</v>
      </c>
      <c r="F1068" s="30">
        <v>1236</v>
      </c>
      <c r="G1068" s="94"/>
      <c r="H1068" s="90"/>
    </row>
    <row r="1069" spans="1:8" s="211" customFormat="1" ht="18">
      <c r="A1069" s="165"/>
      <c r="B1069" s="105" t="s">
        <v>1005</v>
      </c>
      <c r="C1069" s="93" t="s">
        <v>212</v>
      </c>
      <c r="D1069" s="30">
        <v>7</v>
      </c>
      <c r="E1069" s="30">
        <v>7</v>
      </c>
      <c r="F1069" s="30">
        <v>7</v>
      </c>
      <c r="G1069" s="94"/>
      <c r="H1069" s="90"/>
    </row>
    <row r="1070" spans="1:8" s="211" customFormat="1" ht="18">
      <c r="A1070" s="165"/>
      <c r="B1070" s="105" t="s">
        <v>1006</v>
      </c>
      <c r="C1070" s="93" t="s">
        <v>809</v>
      </c>
      <c r="D1070" s="30">
        <v>108</v>
      </c>
      <c r="E1070" s="30">
        <v>108</v>
      </c>
      <c r="F1070" s="30">
        <v>108</v>
      </c>
      <c r="G1070" s="94"/>
      <c r="H1070" s="90"/>
    </row>
    <row r="1071" spans="1:8" s="211" customFormat="1">
      <c r="A1071" s="91">
        <v>39</v>
      </c>
      <c r="B1071" s="152" t="s">
        <v>1007</v>
      </c>
      <c r="C1071" s="228"/>
      <c r="D1071" s="30"/>
      <c r="E1071" s="30"/>
      <c r="F1071" s="30"/>
      <c r="G1071" s="229"/>
      <c r="H1071" s="90"/>
    </row>
    <row r="1072" spans="1:8" s="211" customFormat="1" ht="18">
      <c r="A1072" s="165"/>
      <c r="B1072" s="230" t="s">
        <v>1008</v>
      </c>
      <c r="C1072" s="93" t="s">
        <v>92</v>
      </c>
      <c r="D1072" s="30" t="s">
        <v>255</v>
      </c>
      <c r="E1072" s="30" t="s">
        <v>255</v>
      </c>
      <c r="F1072" s="30" t="s">
        <v>255</v>
      </c>
      <c r="G1072" s="95"/>
      <c r="H1072" s="90"/>
    </row>
    <row r="1073" spans="1:8" s="211" customFormat="1" ht="18">
      <c r="A1073" s="165"/>
      <c r="B1073" s="230" t="s">
        <v>1009</v>
      </c>
      <c r="C1073" s="93" t="s">
        <v>557</v>
      </c>
      <c r="D1073" s="30" t="s">
        <v>255</v>
      </c>
      <c r="E1073" s="30" t="s">
        <v>255</v>
      </c>
      <c r="F1073" s="30" t="s">
        <v>255</v>
      </c>
      <c r="G1073" s="95"/>
      <c r="H1073" s="90"/>
    </row>
    <row r="1074" spans="1:8" s="211" customFormat="1" ht="18">
      <c r="A1074" s="165"/>
      <c r="B1074" s="230" t="s">
        <v>1010</v>
      </c>
      <c r="C1074" s="93" t="s">
        <v>557</v>
      </c>
      <c r="D1074" s="30" t="s">
        <v>255</v>
      </c>
      <c r="E1074" s="30" t="s">
        <v>255</v>
      </c>
      <c r="F1074" s="30" t="s">
        <v>255</v>
      </c>
      <c r="G1074" s="95"/>
      <c r="H1074" s="90"/>
    </row>
    <row r="1075" spans="1:8" s="211" customFormat="1" ht="18">
      <c r="A1075" s="165"/>
      <c r="B1075" s="230" t="s">
        <v>1011</v>
      </c>
      <c r="C1075" s="93" t="s">
        <v>557</v>
      </c>
      <c r="D1075" s="30" t="s">
        <v>255</v>
      </c>
      <c r="E1075" s="30" t="s">
        <v>255</v>
      </c>
      <c r="F1075" s="30" t="s">
        <v>255</v>
      </c>
      <c r="G1075" s="95"/>
      <c r="H1075" s="90"/>
    </row>
    <row r="1076" spans="1:8" s="211" customFormat="1" ht="18">
      <c r="A1076" s="91">
        <v>40</v>
      </c>
      <c r="B1076" s="231" t="s">
        <v>1012</v>
      </c>
      <c r="C1076" s="93"/>
      <c r="D1076" s="30"/>
      <c r="E1076" s="30"/>
      <c r="F1076" s="12"/>
      <c r="G1076" s="94"/>
      <c r="H1076" s="90" t="e">
        <f>(D1068-#REF!)/#REF!*100</f>
        <v>#REF!</v>
      </c>
    </row>
    <row r="1077" spans="1:8" s="211" customFormat="1" ht="30">
      <c r="A1077" s="154">
        <v>40.1</v>
      </c>
      <c r="B1077" s="231" t="s">
        <v>1013</v>
      </c>
      <c r="C1077" s="232"/>
      <c r="D1077" s="30"/>
      <c r="E1077" s="30"/>
      <c r="F1077" s="12"/>
      <c r="G1077" s="180"/>
      <c r="H1077" s="90" t="e">
        <f>(D1069-#REF!)/#REF!*100</f>
        <v>#REF!</v>
      </c>
    </row>
    <row r="1078" spans="1:8" s="211" customFormat="1" ht="18">
      <c r="A1078" s="154"/>
      <c r="B1078" s="124" t="s">
        <v>1014</v>
      </c>
      <c r="C1078" s="93" t="s">
        <v>212</v>
      </c>
      <c r="D1078" s="30" t="s">
        <v>255</v>
      </c>
      <c r="E1078" s="30" t="s">
        <v>255</v>
      </c>
      <c r="F1078" s="30" t="s">
        <v>255</v>
      </c>
      <c r="G1078" s="95"/>
      <c r="H1078" s="90" t="e">
        <f>(D1070-#REF!)/#REF!*100</f>
        <v>#REF!</v>
      </c>
    </row>
    <row r="1079" spans="1:8" s="211" customFormat="1" ht="18">
      <c r="A1079" s="154"/>
      <c r="B1079" s="124" t="s">
        <v>1015</v>
      </c>
      <c r="C1079" s="93" t="s">
        <v>67</v>
      </c>
      <c r="D1079" s="30" t="s">
        <v>255</v>
      </c>
      <c r="E1079" s="30" t="s">
        <v>255</v>
      </c>
      <c r="F1079" s="30" t="s">
        <v>255</v>
      </c>
      <c r="G1079" s="95"/>
      <c r="H1079" s="90"/>
    </row>
    <row r="1080" spans="1:8" s="211" customFormat="1" ht="18">
      <c r="A1080" s="154"/>
      <c r="B1080" s="124" t="s">
        <v>1016</v>
      </c>
      <c r="C1080" s="93" t="s">
        <v>67</v>
      </c>
      <c r="D1080" s="30">
        <v>119</v>
      </c>
      <c r="E1080" s="30">
        <v>119</v>
      </c>
      <c r="F1080" s="30">
        <v>119</v>
      </c>
      <c r="G1080" s="95"/>
      <c r="H1080" s="90"/>
    </row>
    <row r="1081" spans="1:8" s="211" customFormat="1" ht="18">
      <c r="A1081" s="154"/>
      <c r="B1081" s="124" t="s">
        <v>1017</v>
      </c>
      <c r="C1081" s="93" t="s">
        <v>67</v>
      </c>
      <c r="D1081" s="30">
        <v>79</v>
      </c>
      <c r="E1081" s="30">
        <v>79</v>
      </c>
      <c r="F1081" s="30">
        <v>79</v>
      </c>
      <c r="G1081" s="95"/>
      <c r="H1081" s="90"/>
    </row>
    <row r="1082" spans="1:8" s="211" customFormat="1" ht="31.5">
      <c r="A1082" s="154"/>
      <c r="B1082" s="124" t="s">
        <v>1018</v>
      </c>
      <c r="C1082" s="93" t="s">
        <v>67</v>
      </c>
      <c r="D1082" s="30">
        <v>76</v>
      </c>
      <c r="E1082" s="30">
        <v>76</v>
      </c>
      <c r="F1082" s="30">
        <v>76</v>
      </c>
      <c r="G1082" s="95"/>
      <c r="H1082" s="90"/>
    </row>
    <row r="1083" spans="1:8" s="211" customFormat="1" ht="31.5">
      <c r="A1083" s="154"/>
      <c r="B1083" s="124" t="s">
        <v>1019</v>
      </c>
      <c r="C1083" s="93" t="s">
        <v>67</v>
      </c>
      <c r="D1083" s="30">
        <v>70</v>
      </c>
      <c r="E1083" s="30">
        <v>70</v>
      </c>
      <c r="F1083" s="30">
        <v>70</v>
      </c>
      <c r="G1083" s="95"/>
      <c r="H1083" s="90"/>
    </row>
    <row r="1084" spans="1:8" s="211" customFormat="1" ht="31.5">
      <c r="A1084" s="91">
        <v>41</v>
      </c>
      <c r="B1084" s="150" t="s">
        <v>1020</v>
      </c>
      <c r="C1084" s="93"/>
      <c r="D1084" s="30"/>
      <c r="E1084" s="30"/>
      <c r="F1084" s="12"/>
      <c r="G1084" s="94"/>
      <c r="H1084" s="90"/>
    </row>
    <row r="1085" spans="1:8" s="211" customFormat="1" ht="31.5">
      <c r="A1085" s="154">
        <v>41.1</v>
      </c>
      <c r="B1085" s="150" t="s">
        <v>1021</v>
      </c>
      <c r="C1085" s="93"/>
      <c r="D1085" s="30"/>
      <c r="E1085" s="30"/>
      <c r="F1085" s="12"/>
      <c r="G1085" s="94"/>
      <c r="H1085" s="90"/>
    </row>
    <row r="1086" spans="1:8" s="211" customFormat="1" ht="31.5">
      <c r="A1086" s="154"/>
      <c r="B1086" s="124" t="s">
        <v>1022</v>
      </c>
      <c r="C1086" s="93" t="s">
        <v>730</v>
      </c>
      <c r="D1086" s="30">
        <v>3793</v>
      </c>
      <c r="E1086" s="30">
        <v>3793</v>
      </c>
      <c r="F1086" s="30">
        <v>3793</v>
      </c>
      <c r="G1086" s="94"/>
      <c r="H1086" s="90" t="e">
        <f>(D1078-#REF!)/#REF!*100</f>
        <v>#VALUE!</v>
      </c>
    </row>
    <row r="1087" spans="1:8" s="211" customFormat="1" ht="22.5" customHeight="1">
      <c r="A1087" s="154">
        <v>41.2</v>
      </c>
      <c r="B1087" s="124" t="s">
        <v>1023</v>
      </c>
      <c r="C1087" s="93"/>
      <c r="D1087" s="30"/>
      <c r="E1087" s="30"/>
      <c r="F1087" s="30"/>
      <c r="G1087" s="94"/>
      <c r="H1087" s="90" t="e">
        <f>(D1079-#REF!)/#REF!*100</f>
        <v>#VALUE!</v>
      </c>
    </row>
    <row r="1088" spans="1:8" s="211" customFormat="1" ht="18">
      <c r="A1088" s="154"/>
      <c r="B1088" s="124" t="s">
        <v>1024</v>
      </c>
      <c r="C1088" s="93" t="s">
        <v>730</v>
      </c>
      <c r="D1088" s="30">
        <v>1770</v>
      </c>
      <c r="E1088" s="30">
        <v>1770</v>
      </c>
      <c r="F1088" s="30">
        <v>1770</v>
      </c>
      <c r="G1088" s="94"/>
      <c r="H1088" s="90" t="e">
        <f>(D1080-#REF!)/#REF!*100</f>
        <v>#REF!</v>
      </c>
    </row>
    <row r="1089" spans="1:8" s="211" customFormat="1" ht="63">
      <c r="A1089" s="154">
        <v>41.3</v>
      </c>
      <c r="B1089" s="124" t="s">
        <v>1025</v>
      </c>
      <c r="C1089" s="93"/>
      <c r="D1089" s="30"/>
      <c r="E1089" s="30"/>
      <c r="F1089" s="12"/>
      <c r="G1089" s="94"/>
      <c r="H1089" s="90" t="e">
        <f>(D1081-#REF!)/#REF!*100</f>
        <v>#REF!</v>
      </c>
    </row>
    <row r="1090" spans="1:8" s="211" customFormat="1" ht="18">
      <c r="A1090" s="154"/>
      <c r="B1090" s="124" t="s">
        <v>1026</v>
      </c>
      <c r="C1090" s="93" t="s">
        <v>730</v>
      </c>
      <c r="D1090" s="30">
        <v>3288</v>
      </c>
      <c r="E1090" s="30">
        <v>3288</v>
      </c>
      <c r="F1090" s="30">
        <v>3288</v>
      </c>
      <c r="G1090" s="94"/>
      <c r="H1090" s="90"/>
    </row>
    <row r="1091" spans="1:8" ht="34.5" customHeight="1">
      <c r="A1091" s="91">
        <v>42</v>
      </c>
      <c r="B1091" s="233" t="s">
        <v>1027</v>
      </c>
      <c r="C1091" s="103"/>
      <c r="D1091" s="30"/>
      <c r="E1091" s="30"/>
      <c r="F1091" s="12"/>
      <c r="G1091" s="94"/>
      <c r="H1091" s="90" t="e">
        <f>(D1083-#REF!)/#REF!*100</f>
        <v>#REF!</v>
      </c>
    </row>
    <row r="1092" spans="1:8" ht="18">
      <c r="A1092" s="165"/>
      <c r="B1092" s="183" t="s">
        <v>1028</v>
      </c>
      <c r="C1092" s="93" t="s">
        <v>533</v>
      </c>
      <c r="D1092" s="30">
        <v>1101</v>
      </c>
      <c r="E1092" s="30">
        <v>1101</v>
      </c>
      <c r="F1092" s="30">
        <v>1101</v>
      </c>
      <c r="G1092" s="94"/>
      <c r="H1092" s="90"/>
    </row>
    <row r="1093" spans="1:8" ht="28.5">
      <c r="A1093" s="165"/>
      <c r="B1093" s="233" t="s">
        <v>1029</v>
      </c>
      <c r="C1093" s="103"/>
      <c r="D1093" s="30"/>
      <c r="E1093" s="30"/>
      <c r="F1093" s="30"/>
      <c r="G1093" s="94"/>
      <c r="H1093" s="90"/>
    </row>
    <row r="1094" spans="1:8">
      <c r="A1094" s="165"/>
      <c r="B1094" s="168" t="s">
        <v>1030</v>
      </c>
      <c r="C1094" s="103" t="s">
        <v>361</v>
      </c>
      <c r="D1094" s="30">
        <v>42</v>
      </c>
      <c r="E1094" s="30">
        <v>42</v>
      </c>
      <c r="F1094" s="30">
        <v>42</v>
      </c>
      <c r="G1094" s="94"/>
      <c r="H1094" s="90"/>
    </row>
    <row r="1095" spans="1:8">
      <c r="A1095" s="165"/>
      <c r="B1095" s="233" t="s">
        <v>1031</v>
      </c>
      <c r="C1095" s="103"/>
      <c r="D1095" s="30"/>
      <c r="E1095" s="30"/>
      <c r="F1095" s="30"/>
      <c r="G1095" s="94"/>
      <c r="H1095" s="90"/>
    </row>
    <row r="1096" spans="1:8">
      <c r="A1096" s="165"/>
      <c r="B1096" s="168" t="s">
        <v>1030</v>
      </c>
      <c r="C1096" s="103" t="s">
        <v>361</v>
      </c>
      <c r="D1096" s="30">
        <v>44</v>
      </c>
      <c r="E1096" s="30">
        <v>44</v>
      </c>
      <c r="F1096" s="30">
        <v>44</v>
      </c>
      <c r="G1096" s="94"/>
      <c r="H1096" s="90"/>
    </row>
    <row r="1097" spans="1:8" ht="21" customHeight="1">
      <c r="A1097" s="165"/>
      <c r="B1097" s="233" t="s">
        <v>1032</v>
      </c>
      <c r="C1097" s="103"/>
      <c r="D1097" s="30"/>
      <c r="E1097" s="30"/>
      <c r="F1097" s="30"/>
      <c r="G1097" s="94"/>
      <c r="H1097" s="90"/>
    </row>
    <row r="1098" spans="1:8" ht="30">
      <c r="A1098" s="165"/>
      <c r="B1098" s="168" t="s">
        <v>1033</v>
      </c>
      <c r="C1098" s="103" t="s">
        <v>361</v>
      </c>
      <c r="D1098" s="30">
        <v>51</v>
      </c>
      <c r="E1098" s="30">
        <v>51</v>
      </c>
      <c r="F1098" s="30">
        <v>51</v>
      </c>
      <c r="G1098" s="94"/>
      <c r="H1098" s="90"/>
    </row>
    <row r="1099" spans="1:8" ht="19.5" customHeight="1">
      <c r="A1099" s="165"/>
      <c r="B1099" s="233" t="s">
        <v>1034</v>
      </c>
      <c r="C1099" s="103"/>
      <c r="D1099" s="30"/>
      <c r="E1099" s="30"/>
      <c r="F1099" s="30"/>
      <c r="G1099" s="94"/>
      <c r="H1099" s="90"/>
    </row>
    <row r="1100" spans="1:8" ht="30">
      <c r="A1100" s="165"/>
      <c r="B1100" s="168" t="s">
        <v>1033</v>
      </c>
      <c r="C1100" s="103" t="s">
        <v>361</v>
      </c>
      <c r="D1100" s="30">
        <v>52</v>
      </c>
      <c r="E1100" s="30">
        <v>52</v>
      </c>
      <c r="F1100" s="30">
        <v>52</v>
      </c>
      <c r="G1100" s="94"/>
      <c r="H1100" s="90" t="e">
        <f>(D1092-#REF!)/#REF!*100</f>
        <v>#REF!</v>
      </c>
    </row>
    <row r="1101" spans="1:8" ht="20.25" customHeight="1">
      <c r="A1101" s="165"/>
      <c r="B1101" s="233" t="s">
        <v>1035</v>
      </c>
      <c r="C1101" s="103"/>
      <c r="D1101" s="30"/>
      <c r="E1101" s="30"/>
      <c r="F1101" s="30"/>
      <c r="G1101" s="94"/>
      <c r="H1101" s="90"/>
    </row>
    <row r="1102" spans="1:8" ht="45">
      <c r="A1102" s="165"/>
      <c r="B1102" s="168" t="s">
        <v>1036</v>
      </c>
      <c r="C1102" s="103" t="s">
        <v>361</v>
      </c>
      <c r="D1102" s="30">
        <v>53</v>
      </c>
      <c r="E1102" s="30">
        <v>53</v>
      </c>
      <c r="F1102" s="30">
        <v>53</v>
      </c>
      <c r="G1102" s="94"/>
      <c r="H1102" s="90" t="e">
        <f>(D1094-#REF!)/#REF!*100</f>
        <v>#REF!</v>
      </c>
    </row>
    <row r="1103" spans="1:8" ht="17.25" customHeight="1">
      <c r="A1103" s="165"/>
      <c r="B1103" s="233" t="s">
        <v>1037</v>
      </c>
      <c r="C1103" s="103"/>
      <c r="D1103" s="30"/>
      <c r="E1103" s="30"/>
      <c r="F1103" s="12"/>
      <c r="G1103" s="94"/>
      <c r="H1103" s="90"/>
    </row>
    <row r="1104" spans="1:8" ht="45">
      <c r="A1104" s="165"/>
      <c r="B1104" s="168" t="s">
        <v>1036</v>
      </c>
      <c r="C1104" s="103" t="s">
        <v>361</v>
      </c>
      <c r="D1104" s="30">
        <v>55</v>
      </c>
      <c r="E1104" s="30">
        <v>55</v>
      </c>
      <c r="F1104" s="30">
        <v>55</v>
      </c>
      <c r="G1104" s="94"/>
      <c r="H1104" s="90" t="e">
        <f>(D1096-#REF!)/#REF!*100</f>
        <v>#REF!</v>
      </c>
    </row>
    <row r="1105" spans="1:8" ht="18.75" customHeight="1">
      <c r="A1105" s="165"/>
      <c r="B1105" s="233" t="s">
        <v>1038</v>
      </c>
      <c r="C1105" s="103"/>
      <c r="D1105" s="30"/>
      <c r="E1105" s="30"/>
      <c r="F1105" s="30"/>
      <c r="G1105" s="94"/>
      <c r="H1105" s="90"/>
    </row>
    <row r="1106" spans="1:8" ht="30">
      <c r="A1106" s="165"/>
      <c r="B1106" s="168" t="s">
        <v>1033</v>
      </c>
      <c r="C1106" s="103" t="s">
        <v>361</v>
      </c>
      <c r="D1106" s="30">
        <v>61</v>
      </c>
      <c r="E1106" s="30">
        <v>61</v>
      </c>
      <c r="F1106" s="30">
        <v>61</v>
      </c>
      <c r="G1106" s="94"/>
      <c r="H1106" s="90" t="e">
        <f>(D1098-#REF!)/#REF!*100</f>
        <v>#REF!</v>
      </c>
    </row>
    <row r="1107" spans="1:8" ht="28.5">
      <c r="A1107" s="165"/>
      <c r="B1107" s="233" t="s">
        <v>1039</v>
      </c>
      <c r="C1107" s="103"/>
      <c r="D1107" s="30"/>
      <c r="E1107" s="30"/>
      <c r="F1107" s="12"/>
      <c r="G1107" s="94"/>
      <c r="H1107" s="90"/>
    </row>
    <row r="1108" spans="1:8">
      <c r="A1108" s="165"/>
      <c r="B1108" s="168" t="s">
        <v>1040</v>
      </c>
      <c r="C1108" s="103" t="s">
        <v>1041</v>
      </c>
      <c r="D1108" s="30">
        <v>10</v>
      </c>
      <c r="E1108" s="30">
        <v>10</v>
      </c>
      <c r="F1108" s="30">
        <v>10</v>
      </c>
      <c r="G1108" s="95"/>
      <c r="H1108" s="90" t="e">
        <f>(D1100-#REF!)/#REF!*100</f>
        <v>#REF!</v>
      </c>
    </row>
    <row r="1109" spans="1:8">
      <c r="A1109" s="165"/>
      <c r="B1109" s="168" t="s">
        <v>1042</v>
      </c>
      <c r="C1109" s="103" t="s">
        <v>67</v>
      </c>
      <c r="D1109" s="30">
        <v>23</v>
      </c>
      <c r="E1109" s="30">
        <v>23</v>
      </c>
      <c r="F1109" s="30">
        <v>23</v>
      </c>
      <c r="G1109" s="95"/>
      <c r="H1109" s="90"/>
    </row>
    <row r="1110" spans="1:8">
      <c r="A1110" s="165"/>
      <c r="B1110" s="168" t="s">
        <v>1043</v>
      </c>
      <c r="C1110" s="103"/>
      <c r="D1110" s="30">
        <v>25</v>
      </c>
      <c r="E1110" s="30">
        <v>25</v>
      </c>
      <c r="F1110" s="30">
        <v>25</v>
      </c>
      <c r="G1110" s="95"/>
      <c r="H1110" s="90" t="e">
        <f>(D1102-#REF!)/#REF!*100</f>
        <v>#REF!</v>
      </c>
    </row>
    <row r="1111" spans="1:8" ht="21.75" customHeight="1">
      <c r="A1111" s="165"/>
      <c r="B1111" s="168" t="s">
        <v>3940</v>
      </c>
      <c r="C1111" s="103" t="s">
        <v>67</v>
      </c>
      <c r="D1111" s="30">
        <v>32</v>
      </c>
      <c r="E1111" s="30">
        <v>32</v>
      </c>
      <c r="F1111" s="30">
        <v>32</v>
      </c>
      <c r="G1111" s="95"/>
      <c r="H1111" s="90"/>
    </row>
    <row r="1112" spans="1:8">
      <c r="A1112" s="165"/>
      <c r="B1112" s="168" t="s">
        <v>3941</v>
      </c>
      <c r="C1112" s="103"/>
      <c r="D1112" s="30">
        <v>34</v>
      </c>
      <c r="E1112" s="30">
        <v>34</v>
      </c>
      <c r="F1112" s="30">
        <v>34</v>
      </c>
      <c r="G1112" s="95"/>
      <c r="H1112" s="90" t="e">
        <f>(D1104-#REF!)/#REF!*100</f>
        <v>#REF!</v>
      </c>
    </row>
    <row r="1113" spans="1:8">
      <c r="A1113" s="165"/>
      <c r="B1113" s="168" t="s">
        <v>1044</v>
      </c>
      <c r="C1113" s="103" t="s">
        <v>67</v>
      </c>
      <c r="D1113" s="30">
        <v>14</v>
      </c>
      <c r="E1113" s="30">
        <v>14</v>
      </c>
      <c r="F1113" s="30">
        <v>14</v>
      </c>
      <c r="G1113" s="95"/>
      <c r="H1113" s="90"/>
    </row>
    <row r="1114" spans="1:8">
      <c r="A1114" s="165"/>
      <c r="B1114" s="168" t="s">
        <v>1045</v>
      </c>
      <c r="C1114" s="103" t="s">
        <v>67</v>
      </c>
      <c r="D1114" s="30">
        <v>16</v>
      </c>
      <c r="E1114" s="30">
        <v>16</v>
      </c>
      <c r="F1114" s="30">
        <v>16</v>
      </c>
      <c r="G1114" s="95"/>
      <c r="H1114" s="90" t="e">
        <f>(D1106-#REF!)/#REF!*100</f>
        <v>#REF!</v>
      </c>
    </row>
    <row r="1115" spans="1:8" ht="42.75">
      <c r="A1115" s="165"/>
      <c r="B1115" s="233" t="s">
        <v>1046</v>
      </c>
      <c r="C1115" s="103"/>
      <c r="D1115" s="30"/>
      <c r="E1115" s="30"/>
      <c r="F1115" s="12"/>
      <c r="G1115" s="95"/>
      <c r="H1115" s="90"/>
    </row>
    <row r="1116" spans="1:8">
      <c r="A1116" s="165"/>
      <c r="B1116" s="168" t="s">
        <v>1047</v>
      </c>
      <c r="C1116" s="103" t="s">
        <v>1041</v>
      </c>
      <c r="D1116" s="30">
        <v>78</v>
      </c>
      <c r="E1116" s="30">
        <v>78</v>
      </c>
      <c r="F1116" s="30">
        <v>78</v>
      </c>
      <c r="G1116" s="95"/>
      <c r="H1116" s="90" t="e">
        <f>(D1108-#REF!)/#REF!*100</f>
        <v>#REF!</v>
      </c>
    </row>
    <row r="1117" spans="1:8">
      <c r="A1117" s="165"/>
      <c r="B1117" s="168" t="s">
        <v>1048</v>
      </c>
      <c r="C1117" s="103" t="s">
        <v>67</v>
      </c>
      <c r="D1117" s="30">
        <v>69</v>
      </c>
      <c r="E1117" s="30">
        <v>69</v>
      </c>
      <c r="F1117" s="30">
        <v>69</v>
      </c>
      <c r="G1117" s="95"/>
      <c r="H1117" s="90" t="e">
        <f>(D1109-#REF!)/#REF!*100</f>
        <v>#REF!</v>
      </c>
    </row>
    <row r="1118" spans="1:8">
      <c r="A1118" s="165"/>
      <c r="B1118" s="168" t="s">
        <v>1049</v>
      </c>
      <c r="C1118" s="103" t="s">
        <v>67</v>
      </c>
      <c r="D1118" s="30">
        <v>89</v>
      </c>
      <c r="E1118" s="30">
        <v>89</v>
      </c>
      <c r="F1118" s="30">
        <v>89</v>
      </c>
      <c r="G1118" s="95"/>
      <c r="H1118" s="90" t="e">
        <f>(D1110-#REF!)/#REF!*100</f>
        <v>#REF!</v>
      </c>
    </row>
    <row r="1119" spans="1:8">
      <c r="A1119" s="165"/>
      <c r="B1119" s="168" t="s">
        <v>1050</v>
      </c>
      <c r="C1119" s="103" t="s">
        <v>67</v>
      </c>
      <c r="D1119" s="30">
        <v>89</v>
      </c>
      <c r="E1119" s="30">
        <v>89</v>
      </c>
      <c r="F1119" s="30">
        <v>89</v>
      </c>
      <c r="G1119" s="95"/>
      <c r="H1119" s="90" t="e">
        <f>(D1111-#REF!)/#REF!*100</f>
        <v>#REF!</v>
      </c>
    </row>
    <row r="1120" spans="1:8" ht="30">
      <c r="A1120" s="165"/>
      <c r="B1120" s="168" t="s">
        <v>1051</v>
      </c>
      <c r="C1120" s="103" t="s">
        <v>67</v>
      </c>
      <c r="D1120" s="30">
        <v>20</v>
      </c>
      <c r="E1120" s="30">
        <v>20</v>
      </c>
      <c r="F1120" s="30">
        <v>20</v>
      </c>
      <c r="G1120" s="95"/>
      <c r="H1120" s="90" t="e">
        <f>(D1112-#REF!)/#REF!*100</f>
        <v>#REF!</v>
      </c>
    </row>
    <row r="1121" spans="1:8">
      <c r="A1121" s="165"/>
      <c r="B1121" s="168" t="s">
        <v>1052</v>
      </c>
      <c r="C1121" s="103" t="s">
        <v>67</v>
      </c>
      <c r="D1121" s="30">
        <v>13</v>
      </c>
      <c r="E1121" s="30">
        <v>13</v>
      </c>
      <c r="F1121" s="30">
        <v>13</v>
      </c>
      <c r="G1121" s="95"/>
      <c r="H1121" s="90" t="e">
        <f>(D1113-#REF!)/#REF!*100</f>
        <v>#REF!</v>
      </c>
    </row>
    <row r="1122" spans="1:8" ht="45">
      <c r="A1122" s="165"/>
      <c r="B1122" s="168" t="s">
        <v>4066</v>
      </c>
      <c r="C1122" s="103" t="s">
        <v>4051</v>
      </c>
      <c r="D1122" s="30">
        <v>0</v>
      </c>
      <c r="E1122" s="30">
        <v>0</v>
      </c>
      <c r="F1122" s="30">
        <v>199</v>
      </c>
      <c r="G1122" s="95"/>
      <c r="H1122" s="90"/>
    </row>
    <row r="1123" spans="1:8" ht="31.5">
      <c r="A1123" s="91">
        <v>43</v>
      </c>
      <c r="B1123" s="119" t="s">
        <v>1053</v>
      </c>
      <c r="C1123" s="103"/>
      <c r="D1123" s="30"/>
      <c r="E1123" s="30"/>
      <c r="F1123" s="12"/>
      <c r="G1123" s="94"/>
      <c r="H1123" s="90" t="e">
        <f>(D1114-#REF!)/#REF!*100</f>
        <v>#REF!</v>
      </c>
    </row>
    <row r="1124" spans="1:8" ht="45">
      <c r="A1124" s="165"/>
      <c r="B1124" s="118" t="s">
        <v>1054</v>
      </c>
      <c r="C1124" s="93" t="s">
        <v>541</v>
      </c>
      <c r="D1124" s="30" t="s">
        <v>255</v>
      </c>
      <c r="E1124" s="30" t="s">
        <v>255</v>
      </c>
      <c r="F1124" s="30" t="s">
        <v>255</v>
      </c>
      <c r="G1124" s="94"/>
      <c r="H1124" s="90"/>
    </row>
    <row r="1125" spans="1:8" ht="45">
      <c r="A1125" s="165"/>
      <c r="B1125" s="118" t="s">
        <v>1055</v>
      </c>
      <c r="C1125" s="93" t="s">
        <v>1056</v>
      </c>
      <c r="D1125" s="30" t="s">
        <v>255</v>
      </c>
      <c r="E1125" s="30" t="s">
        <v>255</v>
      </c>
      <c r="F1125" s="30" t="s">
        <v>255</v>
      </c>
      <c r="G1125" s="95"/>
      <c r="H1125" s="90" t="e">
        <f>(D1116-#REF!)/#REF!*100</f>
        <v>#REF!</v>
      </c>
    </row>
    <row r="1126" spans="1:8" ht="47.25">
      <c r="A1126" s="91">
        <v>44</v>
      </c>
      <c r="B1126" s="171" t="s">
        <v>1057</v>
      </c>
      <c r="C1126" s="106"/>
      <c r="D1126" s="30"/>
      <c r="E1126" s="30"/>
      <c r="F1126" s="12"/>
      <c r="G1126" s="94"/>
      <c r="H1126" s="90" t="e">
        <f>(D1117-#REF!)/#REF!*100</f>
        <v>#REF!</v>
      </c>
    </row>
    <row r="1127" spans="1:8" ht="18">
      <c r="A1127" s="165"/>
      <c r="B1127" s="166" t="s">
        <v>1058</v>
      </c>
      <c r="C1127" s="93" t="s">
        <v>212</v>
      </c>
      <c r="D1127" s="30">
        <v>100</v>
      </c>
      <c r="E1127" s="30">
        <v>100</v>
      </c>
      <c r="F1127" s="30">
        <v>100</v>
      </c>
      <c r="G1127" s="94"/>
      <c r="H1127" s="90" t="e">
        <f>(D1118-#REF!)/#REF!*100</f>
        <v>#REF!</v>
      </c>
    </row>
    <row r="1128" spans="1:8">
      <c r="A1128" s="165"/>
      <c r="B1128" s="166" t="s">
        <v>1059</v>
      </c>
      <c r="C1128" s="103" t="s">
        <v>67</v>
      </c>
      <c r="D1128" s="30">
        <v>124</v>
      </c>
      <c r="E1128" s="30">
        <v>124</v>
      </c>
      <c r="F1128" s="30">
        <v>124</v>
      </c>
      <c r="G1128" s="94"/>
      <c r="H1128" s="90" t="e">
        <f>(D1119-#REF!)/#REF!*100</f>
        <v>#REF!</v>
      </c>
    </row>
    <row r="1129" spans="1:8">
      <c r="A1129" s="165"/>
      <c r="B1129" s="166" t="s">
        <v>1060</v>
      </c>
      <c r="C1129" s="103" t="s">
        <v>67</v>
      </c>
      <c r="D1129" s="30">
        <v>108</v>
      </c>
      <c r="E1129" s="30">
        <v>108</v>
      </c>
      <c r="F1129" s="30">
        <v>108</v>
      </c>
      <c r="G1129" s="94"/>
      <c r="H1129" s="90" t="e">
        <f>(D1120-#REF!)/#REF!*100</f>
        <v>#REF!</v>
      </c>
    </row>
    <row r="1130" spans="1:8" ht="31.5">
      <c r="A1130" s="165"/>
      <c r="B1130" s="166" t="s">
        <v>1061</v>
      </c>
      <c r="C1130" s="103" t="s">
        <v>67</v>
      </c>
      <c r="D1130" s="30">
        <v>29</v>
      </c>
      <c r="E1130" s="30">
        <v>29</v>
      </c>
      <c r="F1130" s="30">
        <v>29</v>
      </c>
      <c r="G1130" s="94"/>
      <c r="H1130" s="90" t="e">
        <f>(D1121-#REF!)/#REF!*100</f>
        <v>#REF!</v>
      </c>
    </row>
    <row r="1131" spans="1:8" ht="33">
      <c r="A1131" s="91">
        <v>45</v>
      </c>
      <c r="B1131" s="571" t="s">
        <v>1062</v>
      </c>
      <c r="C1131" s="93"/>
      <c r="D1131" s="30"/>
      <c r="E1131" s="30"/>
      <c r="F1131" s="12"/>
      <c r="G1131" s="94"/>
      <c r="H1131" s="90"/>
    </row>
    <row r="1132" spans="1:8" ht="180">
      <c r="A1132" s="165"/>
      <c r="B1132" s="105" t="s">
        <v>1063</v>
      </c>
      <c r="C1132" s="234"/>
      <c r="D1132" s="30"/>
      <c r="E1132" s="30"/>
      <c r="F1132" s="12"/>
      <c r="G1132" s="184"/>
      <c r="H1132" s="90"/>
    </row>
    <row r="1133" spans="1:8" ht="31.5">
      <c r="A1133" s="165"/>
      <c r="B1133" s="150" t="s">
        <v>1064</v>
      </c>
      <c r="C1133" s="235"/>
      <c r="D1133" s="30"/>
      <c r="E1133" s="30"/>
      <c r="F1133" s="12"/>
      <c r="G1133" s="94"/>
      <c r="H1133" s="90"/>
    </row>
    <row r="1134" spans="1:8" ht="18">
      <c r="A1134" s="165"/>
      <c r="B1134" s="236" t="s">
        <v>1065</v>
      </c>
      <c r="C1134" s="103"/>
      <c r="D1134" s="30"/>
      <c r="E1134" s="30"/>
      <c r="F1134" s="12"/>
      <c r="G1134" s="94"/>
      <c r="H1134" s="90"/>
    </row>
    <row r="1135" spans="1:8" ht="45">
      <c r="A1135" s="225">
        <v>1</v>
      </c>
      <c r="B1135" s="230" t="s">
        <v>1066</v>
      </c>
      <c r="C1135" s="103" t="s">
        <v>1067</v>
      </c>
      <c r="D1135" s="30">
        <v>7215</v>
      </c>
      <c r="E1135" s="30">
        <v>7215</v>
      </c>
      <c r="F1135" s="30">
        <v>7215</v>
      </c>
      <c r="G1135" s="237"/>
      <c r="H1135" s="90" t="e">
        <f>(D1127-#REF!)/#REF!*100</f>
        <v>#REF!</v>
      </c>
    </row>
    <row r="1136" spans="1:8" ht="45">
      <c r="A1136" s="225">
        <v>2</v>
      </c>
      <c r="B1136" s="230" t="s">
        <v>1068</v>
      </c>
      <c r="C1136" s="103" t="s">
        <v>67</v>
      </c>
      <c r="D1136" s="30">
        <v>6664</v>
      </c>
      <c r="E1136" s="30">
        <v>6664</v>
      </c>
      <c r="F1136" s="30">
        <v>6664</v>
      </c>
      <c r="G1136" s="237"/>
      <c r="H1136" s="90" t="e">
        <f>(D1128-#REF!)/#REF!*100</f>
        <v>#REF!</v>
      </c>
    </row>
    <row r="1137" spans="1:8" ht="45">
      <c r="A1137" s="225">
        <f t="shared" ref="A1137:A1149" si="22">A1136+1</f>
        <v>3</v>
      </c>
      <c r="B1137" s="230" t="s">
        <v>1069</v>
      </c>
      <c r="C1137" s="103" t="s">
        <v>67</v>
      </c>
      <c r="D1137" s="30">
        <v>7493</v>
      </c>
      <c r="E1137" s="30">
        <v>7493</v>
      </c>
      <c r="F1137" s="30">
        <v>7493</v>
      </c>
      <c r="G1137" s="237"/>
      <c r="H1137" s="90" t="e">
        <f>(D1129-#REF!)/#REF!*100</f>
        <v>#REF!</v>
      </c>
    </row>
    <row r="1138" spans="1:8" ht="45">
      <c r="A1138" s="225">
        <f t="shared" si="22"/>
        <v>4</v>
      </c>
      <c r="B1138" s="230" t="s">
        <v>1070</v>
      </c>
      <c r="C1138" s="103" t="s">
        <v>67</v>
      </c>
      <c r="D1138" s="30">
        <v>7493</v>
      </c>
      <c r="E1138" s="30">
        <v>7493</v>
      </c>
      <c r="F1138" s="30">
        <v>7493</v>
      </c>
      <c r="G1138" s="237"/>
      <c r="H1138" s="90" t="e">
        <f>(D1130-#REF!)/#REF!*100</f>
        <v>#REF!</v>
      </c>
    </row>
    <row r="1139" spans="1:8" ht="45">
      <c r="A1139" s="225">
        <f t="shared" si="22"/>
        <v>5</v>
      </c>
      <c r="B1139" s="230" t="s">
        <v>1071</v>
      </c>
      <c r="C1139" s="103" t="s">
        <v>67</v>
      </c>
      <c r="D1139" s="30">
        <v>8214</v>
      </c>
      <c r="E1139" s="30">
        <v>8214</v>
      </c>
      <c r="F1139" s="30">
        <v>8214</v>
      </c>
      <c r="G1139" s="237"/>
      <c r="H1139" s="90"/>
    </row>
    <row r="1140" spans="1:8" ht="45">
      <c r="A1140" s="225">
        <f t="shared" si="22"/>
        <v>6</v>
      </c>
      <c r="B1140" s="230" t="s">
        <v>1072</v>
      </c>
      <c r="C1140" s="103" t="s">
        <v>67</v>
      </c>
      <c r="D1140" s="30">
        <v>8328</v>
      </c>
      <c r="E1140" s="30">
        <v>8328</v>
      </c>
      <c r="F1140" s="30">
        <v>8328</v>
      </c>
      <c r="G1140" s="237"/>
      <c r="H1140" s="90"/>
    </row>
    <row r="1141" spans="1:8" ht="45">
      <c r="A1141" s="225">
        <f t="shared" si="22"/>
        <v>7</v>
      </c>
      <c r="B1141" s="230" t="s">
        <v>1073</v>
      </c>
      <c r="C1141" s="103" t="s">
        <v>67</v>
      </c>
      <c r="D1141" s="30">
        <v>8884</v>
      </c>
      <c r="E1141" s="30">
        <v>8884</v>
      </c>
      <c r="F1141" s="30">
        <v>8884</v>
      </c>
      <c r="G1141" s="237"/>
      <c r="H1141" s="90"/>
    </row>
    <row r="1142" spans="1:8" ht="45">
      <c r="A1142" s="225">
        <f t="shared" si="22"/>
        <v>8</v>
      </c>
      <c r="B1142" s="230" t="s">
        <v>1074</v>
      </c>
      <c r="C1142" s="103" t="s">
        <v>67</v>
      </c>
      <c r="D1142" s="30">
        <v>8884</v>
      </c>
      <c r="E1142" s="30">
        <v>8884</v>
      </c>
      <c r="F1142" s="30">
        <v>8884</v>
      </c>
      <c r="G1142" s="237"/>
      <c r="H1142" s="90"/>
    </row>
    <row r="1143" spans="1:8" ht="45">
      <c r="A1143" s="225">
        <f t="shared" si="22"/>
        <v>9</v>
      </c>
      <c r="B1143" s="230" t="s">
        <v>1075</v>
      </c>
      <c r="C1143" s="103" t="s">
        <v>67</v>
      </c>
      <c r="D1143" s="30">
        <v>8606</v>
      </c>
      <c r="E1143" s="30">
        <v>8606</v>
      </c>
      <c r="F1143" s="30">
        <v>8606</v>
      </c>
      <c r="G1143" s="237"/>
      <c r="H1143" s="90" t="e">
        <f>(D1135-#REF!)/#REF!*100</f>
        <v>#REF!</v>
      </c>
    </row>
    <row r="1144" spans="1:8" ht="30">
      <c r="A1144" s="225">
        <v>10</v>
      </c>
      <c r="B1144" s="230" t="s">
        <v>1076</v>
      </c>
      <c r="C1144" s="103" t="s">
        <v>67</v>
      </c>
      <c r="D1144" s="30">
        <v>9991</v>
      </c>
      <c r="E1144" s="30">
        <v>9991</v>
      </c>
      <c r="F1144" s="30">
        <v>9991</v>
      </c>
      <c r="G1144" s="237"/>
      <c r="H1144" s="90" t="e">
        <f>(D1136-#REF!)/#REF!*100</f>
        <v>#REF!</v>
      </c>
    </row>
    <row r="1145" spans="1:8" ht="30">
      <c r="A1145" s="225">
        <f t="shared" si="22"/>
        <v>11</v>
      </c>
      <c r="B1145" s="105" t="s">
        <v>1077</v>
      </c>
      <c r="C1145" s="103" t="s">
        <v>1067</v>
      </c>
      <c r="D1145" s="30">
        <v>8626</v>
      </c>
      <c r="E1145" s="30">
        <v>8626</v>
      </c>
      <c r="F1145" s="30">
        <v>8626</v>
      </c>
      <c r="G1145" s="94"/>
      <c r="H1145" s="90" t="e">
        <f>(D1137-#REF!)/#REF!*100</f>
        <v>#REF!</v>
      </c>
    </row>
    <row r="1146" spans="1:8" ht="45">
      <c r="A1146" s="225">
        <v>11</v>
      </c>
      <c r="B1146" s="105" t="s">
        <v>1078</v>
      </c>
      <c r="C1146" s="103" t="s">
        <v>67</v>
      </c>
      <c r="D1146" s="30">
        <v>9796</v>
      </c>
      <c r="E1146" s="30">
        <v>9796</v>
      </c>
      <c r="F1146" s="30">
        <v>9796</v>
      </c>
      <c r="G1146" s="94"/>
      <c r="H1146" s="90" t="e">
        <f>(D1138-#REF!)/#REF!*100</f>
        <v>#REF!</v>
      </c>
    </row>
    <row r="1147" spans="1:8" ht="34.5" customHeight="1">
      <c r="A1147" s="225">
        <f t="shared" si="22"/>
        <v>12</v>
      </c>
      <c r="B1147" s="105" t="s">
        <v>1079</v>
      </c>
      <c r="C1147" s="103" t="s">
        <v>67</v>
      </c>
      <c r="D1147" s="30">
        <v>10353</v>
      </c>
      <c r="E1147" s="30">
        <v>10353</v>
      </c>
      <c r="F1147" s="30">
        <v>10353</v>
      </c>
      <c r="G1147" s="94"/>
      <c r="H1147" s="90" t="e">
        <f>(D1139-#REF!)/#REF!*100</f>
        <v>#REF!</v>
      </c>
    </row>
    <row r="1148" spans="1:8" ht="30">
      <c r="A1148" s="225">
        <v>12</v>
      </c>
      <c r="B1148" s="105" t="s">
        <v>1080</v>
      </c>
      <c r="C1148" s="103" t="s">
        <v>67</v>
      </c>
      <c r="D1148" s="30">
        <v>10717</v>
      </c>
      <c r="E1148" s="30">
        <v>10717</v>
      </c>
      <c r="F1148" s="30">
        <v>10717</v>
      </c>
      <c r="G1148" s="94"/>
      <c r="H1148" s="90" t="e">
        <f>(D1140-#REF!)/#REF!*100</f>
        <v>#REF!</v>
      </c>
    </row>
    <row r="1149" spans="1:8" ht="30">
      <c r="A1149" s="225">
        <f t="shared" si="22"/>
        <v>13</v>
      </c>
      <c r="B1149" s="105" t="s">
        <v>1081</v>
      </c>
      <c r="C1149" s="103"/>
      <c r="D1149" s="30">
        <v>6727</v>
      </c>
      <c r="E1149" s="30">
        <v>6727</v>
      </c>
      <c r="F1149" s="30">
        <v>6727</v>
      </c>
      <c r="G1149" s="94"/>
      <c r="H1149" s="90" t="e">
        <f>(D1141-#REF!)/#REF!*100</f>
        <v>#REF!</v>
      </c>
    </row>
    <row r="1150" spans="1:8" ht="18">
      <c r="A1150" s="165"/>
      <c r="B1150" s="236" t="s">
        <v>1082</v>
      </c>
      <c r="C1150" s="103"/>
      <c r="D1150" s="30"/>
      <c r="E1150" s="30"/>
      <c r="F1150" s="12"/>
      <c r="G1150" s="94"/>
      <c r="H1150" s="90" t="e">
        <f>(D1142-#REF!)/#REF!*100</f>
        <v>#REF!</v>
      </c>
    </row>
    <row r="1151" spans="1:8" ht="45">
      <c r="A1151" s="225">
        <v>1</v>
      </c>
      <c r="B1151" s="230" t="s">
        <v>1083</v>
      </c>
      <c r="C1151" s="103" t="s">
        <v>1067</v>
      </c>
      <c r="D1151" s="30">
        <v>9435</v>
      </c>
      <c r="E1151" s="30">
        <v>9435</v>
      </c>
      <c r="F1151" s="30">
        <v>9435</v>
      </c>
      <c r="G1151" s="237"/>
      <c r="H1151" s="90" t="e">
        <f>(D1143-#REF!)/#REF!*100</f>
        <v>#REF!</v>
      </c>
    </row>
    <row r="1152" spans="1:8" ht="45">
      <c r="A1152" s="225">
        <v>2</v>
      </c>
      <c r="B1152" s="230" t="s">
        <v>1084</v>
      </c>
      <c r="C1152" s="103" t="s">
        <v>67</v>
      </c>
      <c r="D1152" s="30">
        <v>8935</v>
      </c>
      <c r="E1152" s="30">
        <v>8935</v>
      </c>
      <c r="F1152" s="30">
        <v>8935</v>
      </c>
      <c r="G1152" s="237"/>
      <c r="H1152" s="90" t="e">
        <f>(D1144-#REF!)/#REF!*100</f>
        <v>#REF!</v>
      </c>
    </row>
    <row r="1153" spans="1:8" ht="45">
      <c r="A1153" s="225">
        <f t="shared" ref="A1153:A1159" si="23">A1152+1</f>
        <v>3</v>
      </c>
      <c r="B1153" s="230" t="s">
        <v>1085</v>
      </c>
      <c r="C1153" s="103" t="s">
        <v>67</v>
      </c>
      <c r="D1153" s="30">
        <v>9718</v>
      </c>
      <c r="E1153" s="30">
        <v>9718</v>
      </c>
      <c r="F1153" s="30">
        <v>9718</v>
      </c>
      <c r="G1153" s="237"/>
      <c r="H1153" s="90" t="e">
        <f>(D1145-#REF!)/#REF!*100</f>
        <v>#REF!</v>
      </c>
    </row>
    <row r="1154" spans="1:8" ht="45">
      <c r="A1154" s="225">
        <f t="shared" si="23"/>
        <v>4</v>
      </c>
      <c r="B1154" s="230" t="s">
        <v>1086</v>
      </c>
      <c r="C1154" s="103" t="s">
        <v>67</v>
      </c>
      <c r="D1154" s="30">
        <v>9718</v>
      </c>
      <c r="E1154" s="30">
        <v>9718</v>
      </c>
      <c r="F1154" s="30">
        <v>9718</v>
      </c>
      <c r="G1154" s="237"/>
      <c r="H1154" s="90" t="e">
        <f>(D1146-#REF!)/#REF!*100</f>
        <v>#REF!</v>
      </c>
    </row>
    <row r="1155" spans="1:8" ht="60">
      <c r="A1155" s="225">
        <f t="shared" si="23"/>
        <v>5</v>
      </c>
      <c r="B1155" s="230" t="s">
        <v>1087</v>
      </c>
      <c r="C1155" s="103" t="s">
        <v>67</v>
      </c>
      <c r="D1155" s="30">
        <v>10439</v>
      </c>
      <c r="E1155" s="30">
        <v>10439</v>
      </c>
      <c r="F1155" s="30">
        <v>10439</v>
      </c>
      <c r="G1155" s="237"/>
      <c r="H1155" s="90" t="e">
        <f>(D1147-#REF!)/#REF!*100</f>
        <v>#REF!</v>
      </c>
    </row>
    <row r="1156" spans="1:8" ht="45">
      <c r="A1156" s="225">
        <f t="shared" si="23"/>
        <v>6</v>
      </c>
      <c r="B1156" s="230" t="s">
        <v>1088</v>
      </c>
      <c r="C1156" s="103" t="s">
        <v>67</v>
      </c>
      <c r="D1156" s="30">
        <v>10547</v>
      </c>
      <c r="E1156" s="30">
        <v>10547</v>
      </c>
      <c r="F1156" s="30">
        <v>10547</v>
      </c>
      <c r="G1156" s="237"/>
      <c r="H1156" s="90" t="e">
        <f>(D1148-#REF!)/#REF!*100</f>
        <v>#REF!</v>
      </c>
    </row>
    <row r="1157" spans="1:8" ht="45">
      <c r="A1157" s="225">
        <f t="shared" si="23"/>
        <v>7</v>
      </c>
      <c r="B1157" s="230" t="s">
        <v>1089</v>
      </c>
      <c r="C1157" s="103" t="s">
        <v>67</v>
      </c>
      <c r="D1157" s="30">
        <v>11103</v>
      </c>
      <c r="E1157" s="30">
        <v>11103</v>
      </c>
      <c r="F1157" s="30">
        <v>11103</v>
      </c>
      <c r="G1157" s="237"/>
      <c r="H1157" s="90" t="e">
        <f>(D1149-#REF!)/#REF!*100</f>
        <v>#REF!</v>
      </c>
    </row>
    <row r="1158" spans="1:8" ht="45">
      <c r="A1158" s="225">
        <f t="shared" si="23"/>
        <v>8</v>
      </c>
      <c r="B1158" s="230" t="s">
        <v>1090</v>
      </c>
      <c r="C1158" s="103" t="s">
        <v>67</v>
      </c>
      <c r="D1158" s="30">
        <v>10825</v>
      </c>
      <c r="E1158" s="30">
        <v>10825</v>
      </c>
      <c r="F1158" s="30">
        <v>10825</v>
      </c>
      <c r="G1158" s="237"/>
      <c r="H1158" s="90"/>
    </row>
    <row r="1159" spans="1:8" ht="30">
      <c r="A1159" s="225">
        <f t="shared" si="23"/>
        <v>9</v>
      </c>
      <c r="B1159" s="105" t="s">
        <v>1091</v>
      </c>
      <c r="C1159" s="103" t="s">
        <v>67</v>
      </c>
      <c r="D1159" s="30">
        <v>9611</v>
      </c>
      <c r="E1159" s="30">
        <v>9611</v>
      </c>
      <c r="F1159" s="30">
        <v>9611</v>
      </c>
      <c r="G1159" s="94"/>
      <c r="H1159" s="90" t="e">
        <f>(D1151-#REF!)/#REF!*100</f>
        <v>#REF!</v>
      </c>
    </row>
    <row r="1160" spans="1:8" ht="54">
      <c r="A1160" s="91">
        <v>46</v>
      </c>
      <c r="B1160" s="134" t="s">
        <v>1092</v>
      </c>
      <c r="C1160" s="93"/>
      <c r="D1160" s="30"/>
      <c r="E1160" s="30"/>
      <c r="F1160" s="12"/>
      <c r="G1160" s="94"/>
      <c r="H1160" s="90" t="e">
        <f>(D1152-#REF!)/#REF!*100</f>
        <v>#REF!</v>
      </c>
    </row>
    <row r="1161" spans="1:8" ht="153">
      <c r="A1161" s="154">
        <v>46.1</v>
      </c>
      <c r="B1161" s="572" t="s">
        <v>3887</v>
      </c>
      <c r="C1161" s="103"/>
      <c r="D1161" s="30"/>
      <c r="E1161" s="30"/>
      <c r="F1161" s="12"/>
      <c r="G1161" s="94"/>
      <c r="H1161" s="90" t="e">
        <f>(D1153-#REF!)/#REF!*100</f>
        <v>#REF!</v>
      </c>
    </row>
    <row r="1162" spans="1:8">
      <c r="A1162" s="165"/>
      <c r="B1162" s="230" t="s">
        <v>1093</v>
      </c>
      <c r="C1162" s="103" t="s">
        <v>67</v>
      </c>
      <c r="D1162" s="30"/>
      <c r="E1162" s="30"/>
      <c r="F1162" s="12"/>
      <c r="G1162" s="95"/>
      <c r="H1162" s="90" t="e">
        <f>(D1154-#REF!)/#REF!*100</f>
        <v>#REF!</v>
      </c>
    </row>
    <row r="1163" spans="1:8">
      <c r="A1163" s="165"/>
      <c r="B1163" s="230" t="s">
        <v>1094</v>
      </c>
      <c r="C1163" s="103" t="s">
        <v>67</v>
      </c>
      <c r="D1163" s="30">
        <v>232</v>
      </c>
      <c r="E1163" s="30">
        <v>232</v>
      </c>
      <c r="F1163" s="30">
        <v>232</v>
      </c>
      <c r="G1163" s="95"/>
      <c r="H1163" s="90" t="e">
        <f>(D1155-#REF!)/#REF!*100</f>
        <v>#REF!</v>
      </c>
    </row>
    <row r="1164" spans="1:8">
      <c r="A1164" s="165"/>
      <c r="B1164" s="230" t="s">
        <v>1095</v>
      </c>
      <c r="C1164" s="103" t="s">
        <v>1096</v>
      </c>
      <c r="D1164" s="30">
        <v>294</v>
      </c>
      <c r="E1164" s="30">
        <v>294</v>
      </c>
      <c r="F1164" s="30">
        <v>294</v>
      </c>
      <c r="G1164" s="95"/>
      <c r="H1164" s="90" t="e">
        <f>(D1156-#REF!)/#REF!*100</f>
        <v>#REF!</v>
      </c>
    </row>
    <row r="1165" spans="1:8" ht="72">
      <c r="A1165" s="154">
        <v>46.2</v>
      </c>
      <c r="B1165" s="134" t="s">
        <v>1097</v>
      </c>
      <c r="C1165" s="103"/>
      <c r="D1165" s="30"/>
      <c r="E1165" s="30"/>
      <c r="F1165" s="12"/>
      <c r="G1165" s="94"/>
      <c r="H1165" s="90" t="e">
        <f>(D1157-#REF!)/#REF!*100</f>
        <v>#REF!</v>
      </c>
    </row>
    <row r="1166" spans="1:8" ht="45">
      <c r="A1166" s="154"/>
      <c r="B1166" s="230" t="s">
        <v>1098</v>
      </c>
      <c r="C1166" s="103" t="s">
        <v>361</v>
      </c>
      <c r="D1166" s="30">
        <v>91</v>
      </c>
      <c r="E1166" s="30">
        <v>91</v>
      </c>
      <c r="F1166" s="30">
        <v>91</v>
      </c>
      <c r="G1166" s="95"/>
      <c r="H1166" s="90" t="e">
        <f>(D1158-#REF!)/#REF!*100</f>
        <v>#REF!</v>
      </c>
    </row>
    <row r="1167" spans="1:8" ht="60">
      <c r="A1167" s="154"/>
      <c r="B1167" s="230" t="s">
        <v>1099</v>
      </c>
      <c r="C1167" s="103" t="s">
        <v>361</v>
      </c>
      <c r="D1167" s="30">
        <v>271</v>
      </c>
      <c r="E1167" s="30">
        <v>271</v>
      </c>
      <c r="F1167" s="30">
        <v>271</v>
      </c>
      <c r="G1167" s="95"/>
      <c r="H1167" s="90" t="e">
        <f>(D1159-#REF!)/#REF!*100</f>
        <v>#REF!</v>
      </c>
    </row>
    <row r="1168" spans="1:8" ht="60">
      <c r="A1168" s="154"/>
      <c r="B1168" s="230" t="s">
        <v>1100</v>
      </c>
      <c r="C1168" s="103" t="s">
        <v>361</v>
      </c>
      <c r="D1168" s="30">
        <v>237</v>
      </c>
      <c r="E1168" s="30">
        <v>237</v>
      </c>
      <c r="F1168" s="30">
        <v>237</v>
      </c>
      <c r="G1168" s="95"/>
      <c r="H1168" s="90"/>
    </row>
    <row r="1169" spans="1:8" ht="60">
      <c r="A1169" s="154"/>
      <c r="B1169" s="230" t="s">
        <v>1101</v>
      </c>
      <c r="C1169" s="103" t="s">
        <v>361</v>
      </c>
      <c r="D1169" s="30">
        <v>302</v>
      </c>
      <c r="E1169" s="30">
        <v>302</v>
      </c>
      <c r="F1169" s="30">
        <v>302</v>
      </c>
      <c r="G1169" s="95"/>
      <c r="H1169" s="90"/>
    </row>
    <row r="1170" spans="1:8" ht="45">
      <c r="A1170" s="154"/>
      <c r="B1170" s="230" t="s">
        <v>1102</v>
      </c>
      <c r="C1170" s="103" t="s">
        <v>361</v>
      </c>
      <c r="D1170" s="30">
        <v>266</v>
      </c>
      <c r="E1170" s="30">
        <v>266</v>
      </c>
      <c r="F1170" s="30">
        <v>266</v>
      </c>
      <c r="G1170" s="95"/>
      <c r="H1170" s="90"/>
    </row>
    <row r="1171" spans="1:8" ht="45">
      <c r="A1171" s="154"/>
      <c r="B1171" s="230" t="s">
        <v>1103</v>
      </c>
      <c r="C1171" s="103" t="s">
        <v>361</v>
      </c>
      <c r="D1171" s="30">
        <v>211</v>
      </c>
      <c r="E1171" s="30">
        <v>211</v>
      </c>
      <c r="F1171" s="30">
        <v>211</v>
      </c>
      <c r="G1171" s="95"/>
      <c r="H1171" s="90" t="e">
        <f>(D1163-#REF!)/#REF!*100</f>
        <v>#REF!</v>
      </c>
    </row>
    <row r="1172" spans="1:8" ht="45">
      <c r="A1172" s="154"/>
      <c r="B1172" s="230" t="s">
        <v>1104</v>
      </c>
      <c r="C1172" s="103" t="s">
        <v>361</v>
      </c>
      <c r="D1172" s="30">
        <v>279</v>
      </c>
      <c r="E1172" s="30">
        <v>279</v>
      </c>
      <c r="F1172" s="30">
        <v>279</v>
      </c>
      <c r="G1172" s="95"/>
      <c r="H1172" s="90" t="e">
        <f>(D1164-#REF!)/#REF!*100</f>
        <v>#REF!</v>
      </c>
    </row>
    <row r="1173" spans="1:8" ht="45">
      <c r="A1173" s="154">
        <v>46.3</v>
      </c>
      <c r="B1173" s="105" t="s">
        <v>1105</v>
      </c>
      <c r="C1173" s="103" t="s">
        <v>361</v>
      </c>
      <c r="D1173" s="30" t="s">
        <v>255</v>
      </c>
      <c r="E1173" s="30" t="s">
        <v>255</v>
      </c>
      <c r="F1173" s="30" t="s">
        <v>255</v>
      </c>
      <c r="G1173" s="95"/>
      <c r="H1173" s="90"/>
    </row>
    <row r="1174" spans="1:8" ht="30">
      <c r="A1174" s="154">
        <v>46.4</v>
      </c>
      <c r="B1174" s="105" t="s">
        <v>1106</v>
      </c>
      <c r="C1174" s="103"/>
      <c r="D1174" s="30"/>
      <c r="E1174" s="30"/>
      <c r="F1174" s="30"/>
      <c r="G1174" s="95"/>
      <c r="H1174" s="90"/>
    </row>
    <row r="1175" spans="1:8">
      <c r="A1175" s="165"/>
      <c r="B1175" s="239" t="s">
        <v>1107</v>
      </c>
      <c r="C1175" s="103" t="s">
        <v>361</v>
      </c>
      <c r="D1175" s="30">
        <v>33</v>
      </c>
      <c r="E1175" s="30">
        <v>33</v>
      </c>
      <c r="F1175" s="30">
        <v>33</v>
      </c>
      <c r="G1175" s="94"/>
      <c r="H1175" s="90"/>
    </row>
    <row r="1176" spans="1:8">
      <c r="A1176" s="165"/>
      <c r="B1176" s="239" t="s">
        <v>1108</v>
      </c>
      <c r="C1176" s="103" t="s">
        <v>361</v>
      </c>
      <c r="D1176" s="30">
        <v>41</v>
      </c>
      <c r="E1176" s="30">
        <v>41</v>
      </c>
      <c r="F1176" s="30">
        <v>41</v>
      </c>
      <c r="G1176" s="94"/>
      <c r="H1176" s="90"/>
    </row>
    <row r="1177" spans="1:8">
      <c r="A1177" s="165"/>
      <c r="B1177" s="239" t="s">
        <v>1109</v>
      </c>
      <c r="C1177" s="103" t="s">
        <v>361</v>
      </c>
      <c r="D1177" s="30">
        <v>52</v>
      </c>
      <c r="E1177" s="30">
        <v>52</v>
      </c>
      <c r="F1177" s="30">
        <v>52</v>
      </c>
      <c r="G1177" s="94"/>
      <c r="H1177" s="90"/>
    </row>
    <row r="1178" spans="1:8">
      <c r="A1178" s="165"/>
      <c r="B1178" s="239" t="s">
        <v>1110</v>
      </c>
      <c r="C1178" s="103" t="s">
        <v>361</v>
      </c>
      <c r="D1178" s="30">
        <v>62</v>
      </c>
      <c r="E1178" s="30">
        <v>62</v>
      </c>
      <c r="F1178" s="30">
        <v>62</v>
      </c>
      <c r="G1178" s="94"/>
      <c r="H1178" s="90"/>
    </row>
    <row r="1179" spans="1:8" ht="45">
      <c r="A1179" s="154">
        <v>46.5</v>
      </c>
      <c r="B1179" s="152" t="s">
        <v>1111</v>
      </c>
      <c r="C1179" s="103"/>
      <c r="D1179" s="30"/>
      <c r="E1179" s="30"/>
      <c r="F1179" s="12"/>
      <c r="G1179" s="95"/>
      <c r="H1179" s="90"/>
    </row>
    <row r="1180" spans="1:8" ht="61.5" customHeight="1">
      <c r="A1180" s="165"/>
      <c r="B1180" s="105" t="s">
        <v>1112</v>
      </c>
      <c r="C1180" s="103" t="s">
        <v>361</v>
      </c>
      <c r="D1180" s="30">
        <v>381</v>
      </c>
      <c r="E1180" s="30">
        <v>381</v>
      </c>
      <c r="F1180" s="30">
        <v>381</v>
      </c>
      <c r="G1180" s="95"/>
      <c r="H1180" s="90"/>
    </row>
    <row r="1181" spans="1:8" ht="63" customHeight="1">
      <c r="A1181" s="165"/>
      <c r="B1181" s="105" t="s">
        <v>1113</v>
      </c>
      <c r="C1181" s="103" t="s">
        <v>361</v>
      </c>
      <c r="D1181" s="30">
        <v>412</v>
      </c>
      <c r="E1181" s="30">
        <v>412</v>
      </c>
      <c r="F1181" s="30">
        <v>412</v>
      </c>
      <c r="G1181" s="95"/>
      <c r="H1181" s="90"/>
    </row>
    <row r="1182" spans="1:8" ht="65.25" customHeight="1">
      <c r="A1182" s="165"/>
      <c r="B1182" s="105" t="s">
        <v>1114</v>
      </c>
      <c r="C1182" s="103" t="s">
        <v>361</v>
      </c>
      <c r="D1182" s="30">
        <v>509</v>
      </c>
      <c r="E1182" s="30">
        <v>509</v>
      </c>
      <c r="F1182" s="30">
        <v>509</v>
      </c>
      <c r="G1182" s="95"/>
      <c r="H1182" s="90"/>
    </row>
    <row r="1183" spans="1:8" ht="75">
      <c r="A1183" s="165"/>
      <c r="B1183" s="105" t="s">
        <v>1115</v>
      </c>
      <c r="C1183" s="103" t="s">
        <v>361</v>
      </c>
      <c r="D1183" s="30">
        <v>109</v>
      </c>
      <c r="E1183" s="30">
        <v>109</v>
      </c>
      <c r="F1183" s="30">
        <v>109</v>
      </c>
      <c r="G1183" s="95"/>
      <c r="H1183" s="90"/>
    </row>
    <row r="1184" spans="1:8" ht="60">
      <c r="A1184" s="165"/>
      <c r="B1184" s="105" t="s">
        <v>1116</v>
      </c>
      <c r="C1184" s="103"/>
      <c r="D1184" s="30"/>
      <c r="E1184" s="30"/>
      <c r="F1184" s="12"/>
      <c r="G1184" s="95"/>
      <c r="H1184" s="90"/>
    </row>
    <row r="1185" spans="1:8">
      <c r="A1185" s="165"/>
      <c r="B1185" s="239" t="s">
        <v>1117</v>
      </c>
      <c r="C1185" s="103" t="s">
        <v>361</v>
      </c>
      <c r="D1185" s="30">
        <v>255</v>
      </c>
      <c r="E1185" s="30">
        <v>255</v>
      </c>
      <c r="F1185" s="30">
        <v>255</v>
      </c>
      <c r="G1185" s="95"/>
      <c r="H1185" s="90"/>
    </row>
    <row r="1186" spans="1:8">
      <c r="A1186" s="165"/>
      <c r="B1186" s="239" t="s">
        <v>1118</v>
      </c>
      <c r="C1186" s="103" t="s">
        <v>361</v>
      </c>
      <c r="D1186" s="30">
        <v>337</v>
      </c>
      <c r="E1186" s="30">
        <v>337</v>
      </c>
      <c r="F1186" s="30">
        <v>337</v>
      </c>
      <c r="G1186" s="95"/>
      <c r="H1186" s="90"/>
    </row>
    <row r="1187" spans="1:8" ht="30">
      <c r="A1187" s="165"/>
      <c r="B1187" s="105" t="s">
        <v>1119</v>
      </c>
      <c r="C1187" s="103" t="s">
        <v>361</v>
      </c>
      <c r="D1187" s="30">
        <v>274</v>
      </c>
      <c r="E1187" s="30">
        <v>274</v>
      </c>
      <c r="F1187" s="30">
        <v>274</v>
      </c>
      <c r="G1187" s="95"/>
      <c r="H1187" s="90"/>
    </row>
    <row r="1188" spans="1:8" ht="105" customHeight="1">
      <c r="A1188" s="165"/>
      <c r="B1188" s="231" t="s">
        <v>1120</v>
      </c>
      <c r="C1188" s="103" t="s">
        <v>361</v>
      </c>
      <c r="D1188" s="30">
        <v>278</v>
      </c>
      <c r="E1188" s="30">
        <v>278</v>
      </c>
      <c r="F1188" s="30">
        <v>278</v>
      </c>
      <c r="G1188" s="95"/>
      <c r="H1188" s="90"/>
    </row>
    <row r="1189" spans="1:8" ht="90">
      <c r="A1189" s="165"/>
      <c r="B1189" s="231" t="s">
        <v>1121</v>
      </c>
      <c r="C1189" s="103" t="s">
        <v>361</v>
      </c>
      <c r="D1189" s="30">
        <v>243</v>
      </c>
      <c r="E1189" s="30">
        <v>243</v>
      </c>
      <c r="F1189" s="30">
        <v>243</v>
      </c>
      <c r="G1189" s="95"/>
      <c r="H1189" s="90"/>
    </row>
    <row r="1190" spans="1:8" ht="105">
      <c r="A1190" s="165"/>
      <c r="B1190" s="231" t="s">
        <v>1122</v>
      </c>
      <c r="C1190" s="103" t="s">
        <v>361</v>
      </c>
      <c r="D1190" s="30">
        <v>310</v>
      </c>
      <c r="E1190" s="30">
        <v>310</v>
      </c>
      <c r="F1190" s="30">
        <v>310</v>
      </c>
      <c r="G1190" s="95"/>
      <c r="H1190" s="90"/>
    </row>
    <row r="1191" spans="1:8" ht="77.25" customHeight="1">
      <c r="A1191" s="165"/>
      <c r="B1191" s="231" t="s">
        <v>1123</v>
      </c>
      <c r="C1191" s="103" t="s">
        <v>361</v>
      </c>
      <c r="D1191" s="30">
        <v>348</v>
      </c>
      <c r="E1191" s="30">
        <v>348</v>
      </c>
      <c r="F1191" s="30">
        <v>348</v>
      </c>
      <c r="G1191" s="95"/>
      <c r="H1191" s="90"/>
    </row>
    <row r="1192" spans="1:8" ht="36">
      <c r="A1192" s="91">
        <v>47</v>
      </c>
      <c r="B1192" s="134" t="s">
        <v>1124</v>
      </c>
      <c r="C1192" s="502"/>
      <c r="D1192" s="30"/>
      <c r="E1192" s="30"/>
      <c r="F1192" s="12"/>
      <c r="G1192" s="240"/>
      <c r="H1192" s="90"/>
    </row>
    <row r="1193" spans="1:8" ht="90">
      <c r="A1193" s="62">
        <v>47.1</v>
      </c>
      <c r="B1193" s="105" t="s">
        <v>1125</v>
      </c>
      <c r="C1193" s="154"/>
      <c r="D1193" s="30"/>
      <c r="E1193" s="30"/>
      <c r="F1193" s="12"/>
      <c r="G1193" s="184"/>
      <c r="H1193" s="90"/>
    </row>
    <row r="1194" spans="1:8" ht="60">
      <c r="A1194" s="533"/>
      <c r="B1194" s="224" t="s">
        <v>1126</v>
      </c>
      <c r="C1194" s="93" t="s">
        <v>212</v>
      </c>
      <c r="D1194" s="30">
        <v>499</v>
      </c>
      <c r="E1194" s="30">
        <v>499</v>
      </c>
      <c r="F1194" s="30">
        <v>499</v>
      </c>
      <c r="G1194" s="95"/>
      <c r="H1194" s="90"/>
    </row>
    <row r="1195" spans="1:8" ht="60">
      <c r="A1195" s="534"/>
      <c r="B1195" s="224" t="s">
        <v>1127</v>
      </c>
      <c r="C1195" s="241" t="s">
        <v>67</v>
      </c>
      <c r="D1195" s="30">
        <v>536</v>
      </c>
      <c r="E1195" s="30">
        <v>536</v>
      </c>
      <c r="F1195" s="30">
        <v>536</v>
      </c>
      <c r="G1195" s="95"/>
      <c r="H1195" s="90"/>
    </row>
    <row r="1196" spans="1:8" ht="45">
      <c r="A1196" s="535"/>
      <c r="B1196" s="224" t="s">
        <v>1128</v>
      </c>
      <c r="C1196" s="241" t="s">
        <v>67</v>
      </c>
      <c r="D1196" s="30">
        <v>523</v>
      </c>
      <c r="E1196" s="30">
        <v>523</v>
      </c>
      <c r="F1196" s="30">
        <v>523</v>
      </c>
      <c r="G1196" s="95"/>
      <c r="H1196" s="90"/>
    </row>
    <row r="1197" spans="1:8" ht="30">
      <c r="A1197" s="535"/>
      <c r="B1197" s="224" t="s">
        <v>1129</v>
      </c>
      <c r="C1197" s="241" t="s">
        <v>67</v>
      </c>
      <c r="D1197" s="30">
        <v>561</v>
      </c>
      <c r="E1197" s="30">
        <v>561</v>
      </c>
      <c r="F1197" s="30">
        <v>561</v>
      </c>
      <c r="G1197" s="95"/>
      <c r="H1197" s="90"/>
    </row>
    <row r="1198" spans="1:8" ht="45">
      <c r="A1198" s="535"/>
      <c r="B1198" s="224" t="s">
        <v>1130</v>
      </c>
      <c r="C1198" s="241" t="s">
        <v>67</v>
      </c>
      <c r="D1198" s="30">
        <v>645</v>
      </c>
      <c r="E1198" s="30">
        <v>645</v>
      </c>
      <c r="F1198" s="30">
        <v>645</v>
      </c>
      <c r="G1198" s="95"/>
      <c r="H1198" s="90"/>
    </row>
    <row r="1199" spans="1:8" ht="45">
      <c r="A1199" s="535"/>
      <c r="B1199" s="224" t="s">
        <v>1131</v>
      </c>
      <c r="C1199" s="241" t="s">
        <v>67</v>
      </c>
      <c r="D1199" s="30">
        <v>403</v>
      </c>
      <c r="E1199" s="30">
        <v>403</v>
      </c>
      <c r="F1199" s="30">
        <v>403</v>
      </c>
      <c r="G1199" s="95"/>
      <c r="H1199" s="90"/>
    </row>
    <row r="1200" spans="1:8" ht="60">
      <c r="A1200" s="535"/>
      <c r="B1200" s="224" t="s">
        <v>1132</v>
      </c>
      <c r="C1200" s="241" t="s">
        <v>67</v>
      </c>
      <c r="D1200" s="30">
        <v>403</v>
      </c>
      <c r="E1200" s="30">
        <v>403</v>
      </c>
      <c r="F1200" s="30">
        <v>403</v>
      </c>
      <c r="G1200" s="95"/>
      <c r="H1200" s="90"/>
    </row>
    <row r="1201" spans="1:8" ht="60">
      <c r="A1201" s="535"/>
      <c r="B1201" s="224" t="s">
        <v>1133</v>
      </c>
      <c r="C1201" s="241" t="s">
        <v>67</v>
      </c>
      <c r="D1201" s="30">
        <v>499</v>
      </c>
      <c r="E1201" s="30">
        <v>499</v>
      </c>
      <c r="F1201" s="30">
        <v>499</v>
      </c>
      <c r="G1201" s="95"/>
      <c r="H1201" s="90"/>
    </row>
    <row r="1202" spans="1:8" ht="51" customHeight="1">
      <c r="A1202" s="535"/>
      <c r="B1202" s="224" t="s">
        <v>1134</v>
      </c>
      <c r="C1202" s="241" t="s">
        <v>67</v>
      </c>
      <c r="D1202" s="30">
        <v>447</v>
      </c>
      <c r="E1202" s="30">
        <v>447</v>
      </c>
      <c r="F1202" s="30">
        <v>447</v>
      </c>
      <c r="G1202" s="95"/>
      <c r="H1202" s="90" t="e">
        <f>(D1194-#REF!)/#REF!*100</f>
        <v>#REF!</v>
      </c>
    </row>
    <row r="1203" spans="1:8" ht="51.75" customHeight="1">
      <c r="A1203" s="535"/>
      <c r="B1203" s="224" t="s">
        <v>1135</v>
      </c>
      <c r="C1203" s="241" t="s">
        <v>67</v>
      </c>
      <c r="D1203" s="30">
        <v>611</v>
      </c>
      <c r="E1203" s="30">
        <v>611</v>
      </c>
      <c r="F1203" s="30">
        <v>611</v>
      </c>
      <c r="G1203" s="95"/>
      <c r="H1203" s="90" t="e">
        <f>(D1195-#REF!)/#REF!*100</f>
        <v>#REF!</v>
      </c>
    </row>
    <row r="1204" spans="1:8" ht="60">
      <c r="A1204" s="535"/>
      <c r="B1204" s="224" t="s">
        <v>1136</v>
      </c>
      <c r="C1204" s="241" t="s">
        <v>67</v>
      </c>
      <c r="D1204" s="30">
        <v>611</v>
      </c>
      <c r="E1204" s="30">
        <v>611</v>
      </c>
      <c r="F1204" s="30">
        <v>611</v>
      </c>
      <c r="G1204" s="95"/>
      <c r="H1204" s="90" t="e">
        <f>(D1196-#REF!)/#REF!*100</f>
        <v>#REF!</v>
      </c>
    </row>
    <row r="1205" spans="1:8" ht="45">
      <c r="A1205" s="535"/>
      <c r="B1205" s="224" t="s">
        <v>1137</v>
      </c>
      <c r="C1205" s="241" t="s">
        <v>67</v>
      </c>
      <c r="D1205" s="30">
        <v>357</v>
      </c>
      <c r="E1205" s="30">
        <v>357</v>
      </c>
      <c r="F1205" s="30">
        <v>357</v>
      </c>
      <c r="G1205" s="95"/>
      <c r="H1205" s="90" t="e">
        <f>(D1197-#REF!)/#REF!*100</f>
        <v>#REF!</v>
      </c>
    </row>
    <row r="1206" spans="1:8" ht="45">
      <c r="A1206" s="535"/>
      <c r="B1206" s="224" t="s">
        <v>1138</v>
      </c>
      <c r="C1206" s="241" t="s">
        <v>67</v>
      </c>
      <c r="D1206" s="30">
        <v>474</v>
      </c>
      <c r="E1206" s="30">
        <v>474</v>
      </c>
      <c r="F1206" s="30">
        <v>474</v>
      </c>
      <c r="G1206" s="95"/>
      <c r="H1206" s="90" t="e">
        <f>(D1198-#REF!)/#REF!*100</f>
        <v>#REF!</v>
      </c>
    </row>
    <row r="1207" spans="1:8" ht="48" customHeight="1">
      <c r="A1207" s="535"/>
      <c r="B1207" s="224" t="s">
        <v>1139</v>
      </c>
      <c r="C1207" s="241" t="s">
        <v>67</v>
      </c>
      <c r="D1207" s="30">
        <v>474</v>
      </c>
      <c r="E1207" s="30">
        <v>474</v>
      </c>
      <c r="F1207" s="30">
        <v>474</v>
      </c>
      <c r="G1207" s="95"/>
      <c r="H1207" s="90"/>
    </row>
    <row r="1208" spans="1:8" ht="54.6" customHeight="1">
      <c r="A1208" s="536"/>
      <c r="B1208" s="105" t="s">
        <v>1140</v>
      </c>
      <c r="C1208" s="241" t="s">
        <v>67</v>
      </c>
      <c r="D1208" s="30">
        <v>474</v>
      </c>
      <c r="E1208" s="30">
        <v>474</v>
      </c>
      <c r="F1208" s="30">
        <v>474</v>
      </c>
      <c r="G1208" s="95"/>
      <c r="H1208" s="90"/>
    </row>
    <row r="1209" spans="1:8" ht="45">
      <c r="A1209" s="536"/>
      <c r="B1209" s="105" t="s">
        <v>1141</v>
      </c>
      <c r="C1209" s="241" t="s">
        <v>67</v>
      </c>
      <c r="D1209" s="30">
        <v>449</v>
      </c>
      <c r="E1209" s="30">
        <v>449</v>
      </c>
      <c r="F1209" s="30">
        <v>449</v>
      </c>
      <c r="G1209" s="95"/>
      <c r="H1209" s="90" t="e">
        <f>(D1201-#REF!)/#REF!*100</f>
        <v>#REF!</v>
      </c>
    </row>
    <row r="1210" spans="1:8" ht="45">
      <c r="A1210" s="536"/>
      <c r="B1210" s="118" t="s">
        <v>1142</v>
      </c>
      <c r="C1210" s="241" t="s">
        <v>67</v>
      </c>
      <c r="D1210" s="30">
        <v>492</v>
      </c>
      <c r="E1210" s="30">
        <v>492</v>
      </c>
      <c r="F1210" s="30">
        <v>492</v>
      </c>
      <c r="G1210" s="95"/>
      <c r="H1210" s="90"/>
    </row>
    <row r="1211" spans="1:8" ht="45">
      <c r="A1211" s="536"/>
      <c r="B1211" s="118" t="s">
        <v>1143</v>
      </c>
      <c r="C1211" s="241" t="s">
        <v>67</v>
      </c>
      <c r="D1211" s="30">
        <v>542</v>
      </c>
      <c r="E1211" s="30">
        <v>542</v>
      </c>
      <c r="F1211" s="30">
        <v>542</v>
      </c>
      <c r="G1211" s="95"/>
      <c r="H1211" s="90" t="e">
        <f>(D1203-#REF!)/#REF!*100</f>
        <v>#REF!</v>
      </c>
    </row>
    <row r="1212" spans="1:8" ht="45">
      <c r="A1212" s="536"/>
      <c r="B1212" s="118" t="s">
        <v>1144</v>
      </c>
      <c r="C1212" s="241" t="s">
        <v>67</v>
      </c>
      <c r="D1212" s="30">
        <v>542</v>
      </c>
      <c r="E1212" s="30">
        <v>542</v>
      </c>
      <c r="F1212" s="30">
        <v>542</v>
      </c>
      <c r="G1212" s="95"/>
      <c r="H1212" s="90" t="e">
        <f>(D1204-#REF!)/#REF!*100</f>
        <v>#REF!</v>
      </c>
    </row>
    <row r="1213" spans="1:8" ht="45">
      <c r="A1213" s="536"/>
      <c r="B1213" s="118" t="s">
        <v>1145</v>
      </c>
      <c r="C1213" s="241" t="s">
        <v>67</v>
      </c>
      <c r="D1213" s="30">
        <v>492</v>
      </c>
      <c r="E1213" s="30">
        <v>492</v>
      </c>
      <c r="F1213" s="30">
        <v>492</v>
      </c>
      <c r="G1213" s="95"/>
      <c r="H1213" s="90"/>
    </row>
    <row r="1214" spans="1:8" ht="18">
      <c r="A1214" s="537"/>
      <c r="B1214" s="152" t="s">
        <v>1146</v>
      </c>
      <c r="C1214" s="241"/>
      <c r="D1214" s="30"/>
      <c r="E1214" s="30"/>
      <c r="F1214" s="12"/>
      <c r="G1214" s="95"/>
      <c r="H1214" s="90" t="e">
        <f>(D1206-#REF!)/#REF!*100</f>
        <v>#REF!</v>
      </c>
    </row>
    <row r="1215" spans="1:8" ht="75">
      <c r="A1215" s="537"/>
      <c r="B1215" s="230" t="s">
        <v>1147</v>
      </c>
      <c r="C1215" s="242" t="s">
        <v>941</v>
      </c>
      <c r="D1215" s="30">
        <v>521</v>
      </c>
      <c r="E1215" s="30">
        <v>521</v>
      </c>
      <c r="F1215" s="30">
        <v>521</v>
      </c>
      <c r="G1215" s="95"/>
      <c r="H1215" s="90" t="e">
        <f>(D1207-#REF!)/#REF!*100</f>
        <v>#REF!</v>
      </c>
    </row>
    <row r="1216" spans="1:8" ht="90">
      <c r="A1216" s="537"/>
      <c r="B1216" s="105" t="s">
        <v>1148</v>
      </c>
      <c r="C1216" s="243" t="s">
        <v>74</v>
      </c>
      <c r="D1216" s="30">
        <v>595</v>
      </c>
      <c r="E1216" s="30">
        <v>595</v>
      </c>
      <c r="F1216" s="30">
        <v>595</v>
      </c>
      <c r="G1216" s="95"/>
      <c r="H1216" s="90" t="e">
        <f>(D1208-#REF!)/#REF!*100</f>
        <v>#REF!</v>
      </c>
    </row>
    <row r="1217" spans="1:8" ht="45">
      <c r="A1217" s="537"/>
      <c r="B1217" s="105" t="s">
        <v>1149</v>
      </c>
      <c r="C1217" s="243" t="s">
        <v>74</v>
      </c>
      <c r="D1217" s="30">
        <v>438</v>
      </c>
      <c r="E1217" s="30">
        <v>438</v>
      </c>
      <c r="F1217" s="30">
        <v>438</v>
      </c>
      <c r="G1217" s="95"/>
      <c r="H1217" s="90" t="e">
        <f>(D1209-#REF!)/#REF!*100</f>
        <v>#REF!</v>
      </c>
    </row>
    <row r="1218" spans="1:8" ht="60">
      <c r="A1218" s="537"/>
      <c r="B1218" s="105" t="s">
        <v>1150</v>
      </c>
      <c r="C1218" s="243" t="s">
        <v>74</v>
      </c>
      <c r="D1218" s="30">
        <v>140</v>
      </c>
      <c r="E1218" s="30">
        <v>140</v>
      </c>
      <c r="F1218" s="30">
        <v>140</v>
      </c>
      <c r="G1218" s="95"/>
      <c r="H1218" s="90" t="e">
        <f>(D1210-#REF!)/#REF!*100</f>
        <v>#REF!</v>
      </c>
    </row>
    <row r="1219" spans="1:8" ht="18.75">
      <c r="A1219" s="537"/>
      <c r="B1219" s="152" t="s">
        <v>1151</v>
      </c>
      <c r="C1219" s="243"/>
      <c r="D1219" s="30"/>
      <c r="E1219" s="30"/>
      <c r="F1219" s="30"/>
      <c r="G1219" s="95"/>
      <c r="H1219" s="90" t="e">
        <f>(D1211-#REF!)/#REF!*100</f>
        <v>#REF!</v>
      </c>
    </row>
    <row r="1220" spans="1:8" ht="75">
      <c r="A1220" s="537"/>
      <c r="B1220" s="105" t="s">
        <v>1152</v>
      </c>
      <c r="C1220" s="243" t="s">
        <v>74</v>
      </c>
      <c r="D1220" s="30">
        <v>490</v>
      </c>
      <c r="E1220" s="30">
        <v>490</v>
      </c>
      <c r="F1220" s="30">
        <v>490</v>
      </c>
      <c r="G1220" s="95"/>
      <c r="H1220" s="90" t="e">
        <f>(D1212-#REF!)/#REF!*100</f>
        <v>#REF!</v>
      </c>
    </row>
    <row r="1221" spans="1:8" ht="78.75" customHeight="1">
      <c r="A1221" s="537"/>
      <c r="B1221" s="230" t="s">
        <v>1153</v>
      </c>
      <c r="C1221" s="243" t="s">
        <v>74</v>
      </c>
      <c r="D1221" s="30">
        <v>517</v>
      </c>
      <c r="E1221" s="30">
        <v>517</v>
      </c>
      <c r="F1221" s="30">
        <v>517</v>
      </c>
      <c r="G1221" s="95"/>
      <c r="H1221" s="90" t="e">
        <f>(D1213-#REF!)/#REF!*100</f>
        <v>#REF!</v>
      </c>
    </row>
    <row r="1222" spans="1:8" ht="45">
      <c r="A1222" s="537"/>
      <c r="B1222" s="105" t="s">
        <v>1154</v>
      </c>
      <c r="C1222" s="243" t="s">
        <v>74</v>
      </c>
      <c r="D1222" s="30">
        <v>412</v>
      </c>
      <c r="E1222" s="30">
        <v>412</v>
      </c>
      <c r="F1222" s="30">
        <v>412</v>
      </c>
      <c r="G1222" s="95"/>
      <c r="H1222" s="90"/>
    </row>
    <row r="1223" spans="1:8" ht="45">
      <c r="A1223" s="537"/>
      <c r="B1223" s="105" t="s">
        <v>1155</v>
      </c>
      <c r="C1223" s="243" t="s">
        <v>74</v>
      </c>
      <c r="D1223" s="30">
        <v>140</v>
      </c>
      <c r="E1223" s="30">
        <v>140</v>
      </c>
      <c r="F1223" s="30">
        <v>140</v>
      </c>
      <c r="G1223" s="95"/>
      <c r="H1223" s="90"/>
    </row>
    <row r="1224" spans="1:8" ht="18.75">
      <c r="A1224" s="537"/>
      <c r="B1224" s="152" t="s">
        <v>1156</v>
      </c>
      <c r="C1224" s="243"/>
      <c r="D1224" s="30"/>
      <c r="E1224" s="30"/>
      <c r="F1224" s="30"/>
      <c r="G1224" s="95"/>
      <c r="H1224" s="90"/>
    </row>
    <row r="1225" spans="1:8" ht="75">
      <c r="A1225" s="537"/>
      <c r="B1225" s="230" t="s">
        <v>1157</v>
      </c>
      <c r="C1225" s="243" t="s">
        <v>74</v>
      </c>
      <c r="D1225" s="30">
        <v>430</v>
      </c>
      <c r="E1225" s="30">
        <v>430</v>
      </c>
      <c r="F1225" s="30">
        <v>430</v>
      </c>
      <c r="G1225" s="95"/>
      <c r="H1225" s="90"/>
    </row>
    <row r="1226" spans="1:8" ht="80.45" customHeight="1">
      <c r="A1226" s="537"/>
      <c r="B1226" s="230" t="s">
        <v>1158</v>
      </c>
      <c r="C1226" s="243" t="s">
        <v>74</v>
      </c>
      <c r="D1226" s="30">
        <v>459</v>
      </c>
      <c r="E1226" s="30">
        <v>459</v>
      </c>
      <c r="F1226" s="30">
        <v>459</v>
      </c>
      <c r="G1226" s="95"/>
      <c r="H1226" s="90"/>
    </row>
    <row r="1227" spans="1:8" ht="45">
      <c r="A1227" s="537"/>
      <c r="B1227" s="230" t="s">
        <v>1159</v>
      </c>
      <c r="C1227" s="243" t="s">
        <v>74</v>
      </c>
      <c r="D1227" s="30">
        <v>385</v>
      </c>
      <c r="E1227" s="30">
        <v>385</v>
      </c>
      <c r="F1227" s="30">
        <v>385</v>
      </c>
      <c r="G1227" s="95"/>
      <c r="H1227" s="90"/>
    </row>
    <row r="1228" spans="1:8" ht="45">
      <c r="A1228" s="537"/>
      <c r="B1228" s="230" t="s">
        <v>1160</v>
      </c>
      <c r="C1228" s="243" t="s">
        <v>74</v>
      </c>
      <c r="D1228" s="30">
        <v>127</v>
      </c>
      <c r="E1228" s="30">
        <v>127</v>
      </c>
      <c r="F1228" s="30">
        <v>127</v>
      </c>
      <c r="G1228" s="95"/>
      <c r="H1228" s="90"/>
    </row>
    <row r="1229" spans="1:8" ht="15" customHeight="1">
      <c r="A1229" s="537"/>
      <c r="B1229" s="152" t="s">
        <v>1161</v>
      </c>
      <c r="C1229" s="243"/>
      <c r="D1229" s="30"/>
      <c r="E1229" s="30"/>
      <c r="F1229" s="12"/>
      <c r="G1229" s="95"/>
      <c r="H1229" s="90"/>
    </row>
    <row r="1230" spans="1:8" ht="66" customHeight="1">
      <c r="A1230" s="537"/>
      <c r="B1230" s="105" t="s">
        <v>1162</v>
      </c>
      <c r="C1230" s="243" t="s">
        <v>74</v>
      </c>
      <c r="D1230" s="30">
        <v>504</v>
      </c>
      <c r="E1230" s="30">
        <v>504</v>
      </c>
      <c r="F1230" s="30">
        <v>504</v>
      </c>
      <c r="G1230" s="95"/>
      <c r="H1230" s="90"/>
    </row>
    <row r="1231" spans="1:8" ht="60">
      <c r="A1231" s="537"/>
      <c r="B1231" s="105" t="s">
        <v>1163</v>
      </c>
      <c r="C1231" s="243" t="s">
        <v>74</v>
      </c>
      <c r="D1231" s="30">
        <v>547</v>
      </c>
      <c r="E1231" s="30">
        <v>547</v>
      </c>
      <c r="F1231" s="30">
        <v>547</v>
      </c>
      <c r="G1231" s="95"/>
      <c r="H1231" s="90"/>
    </row>
    <row r="1232" spans="1:8" ht="45">
      <c r="A1232" s="537"/>
      <c r="B1232" s="230" t="s">
        <v>1164</v>
      </c>
      <c r="C1232" s="243" t="s">
        <v>74</v>
      </c>
      <c r="D1232" s="30">
        <v>696</v>
      </c>
      <c r="E1232" s="30">
        <v>696</v>
      </c>
      <c r="F1232" s="30">
        <v>696</v>
      </c>
      <c r="G1232" s="95"/>
      <c r="H1232" s="90"/>
    </row>
    <row r="1233" spans="1:8" ht="15" customHeight="1">
      <c r="A1233" s="537"/>
      <c r="B1233" s="152" t="s">
        <v>3942</v>
      </c>
      <c r="C1233" s="243"/>
      <c r="D1233" s="30"/>
      <c r="E1233" s="30"/>
      <c r="F1233" s="12"/>
      <c r="G1233" s="95"/>
      <c r="H1233" s="90"/>
    </row>
    <row r="1234" spans="1:8" ht="75">
      <c r="A1234" s="537"/>
      <c r="B1234" s="105" t="s">
        <v>1165</v>
      </c>
      <c r="C1234" s="243" t="s">
        <v>74</v>
      </c>
      <c r="D1234" s="30">
        <v>329</v>
      </c>
      <c r="E1234" s="30">
        <v>329</v>
      </c>
      <c r="F1234" s="30">
        <v>329</v>
      </c>
      <c r="G1234" s="95"/>
      <c r="H1234" s="90"/>
    </row>
    <row r="1235" spans="1:8" ht="75">
      <c r="A1235" s="537"/>
      <c r="B1235" s="105" t="s">
        <v>1166</v>
      </c>
      <c r="C1235" s="243" t="s">
        <v>74</v>
      </c>
      <c r="D1235" s="30">
        <v>350</v>
      </c>
      <c r="E1235" s="30">
        <v>350</v>
      </c>
      <c r="F1235" s="30">
        <v>350</v>
      </c>
      <c r="G1235" s="95"/>
      <c r="H1235" s="90"/>
    </row>
    <row r="1236" spans="1:8" ht="75">
      <c r="A1236" s="537"/>
      <c r="B1236" s="105" t="s">
        <v>1167</v>
      </c>
      <c r="C1236" s="243" t="s">
        <v>74</v>
      </c>
      <c r="D1236" s="30">
        <v>377</v>
      </c>
      <c r="E1236" s="30">
        <v>377</v>
      </c>
      <c r="F1236" s="30">
        <v>377</v>
      </c>
      <c r="G1236" s="95"/>
      <c r="H1236" s="90"/>
    </row>
    <row r="1237" spans="1:8" ht="75">
      <c r="A1237" s="537"/>
      <c r="B1237" s="105" t="s">
        <v>1168</v>
      </c>
      <c r="C1237" s="243" t="s">
        <v>74</v>
      </c>
      <c r="D1237" s="30">
        <v>469</v>
      </c>
      <c r="E1237" s="30">
        <v>469</v>
      </c>
      <c r="F1237" s="30">
        <v>469</v>
      </c>
      <c r="G1237" s="95"/>
      <c r="H1237" s="90"/>
    </row>
    <row r="1238" spans="1:8" ht="18.75">
      <c r="A1238" s="537"/>
      <c r="B1238" s="105" t="s">
        <v>1169</v>
      </c>
      <c r="C1238" s="243"/>
      <c r="D1238" s="30"/>
      <c r="E1238" s="30"/>
      <c r="F1238" s="12"/>
      <c r="G1238" s="95"/>
      <c r="H1238" s="90"/>
    </row>
    <row r="1239" spans="1:8" ht="60">
      <c r="A1239" s="537"/>
      <c r="B1239" s="105" t="s">
        <v>1170</v>
      </c>
      <c r="C1239" s="243" t="s">
        <v>74</v>
      </c>
      <c r="D1239" s="30">
        <v>525</v>
      </c>
      <c r="E1239" s="30">
        <v>525</v>
      </c>
      <c r="F1239" s="30">
        <v>525</v>
      </c>
      <c r="G1239" s="95"/>
      <c r="H1239" s="90"/>
    </row>
    <row r="1240" spans="1:8" ht="60">
      <c r="A1240" s="537"/>
      <c r="B1240" s="105" t="s">
        <v>1171</v>
      </c>
      <c r="C1240" s="243" t="s">
        <v>74</v>
      </c>
      <c r="D1240" s="30">
        <v>609</v>
      </c>
      <c r="E1240" s="30">
        <v>609</v>
      </c>
      <c r="F1240" s="30">
        <v>609</v>
      </c>
      <c r="G1240" s="95"/>
      <c r="H1240" s="90"/>
    </row>
    <row r="1241" spans="1:8" ht="60">
      <c r="A1241" s="537"/>
      <c r="B1241" s="105" t="s">
        <v>1172</v>
      </c>
      <c r="C1241" s="243" t="s">
        <v>74</v>
      </c>
      <c r="D1241" s="30">
        <v>740</v>
      </c>
      <c r="E1241" s="30">
        <v>740</v>
      </c>
      <c r="F1241" s="30">
        <v>740</v>
      </c>
      <c r="G1241" s="95"/>
      <c r="H1241" s="90"/>
    </row>
    <row r="1242" spans="1:8" ht="18.75">
      <c r="A1242" s="537">
        <v>48</v>
      </c>
      <c r="B1242" s="152" t="s">
        <v>1173</v>
      </c>
      <c r="C1242" s="243"/>
      <c r="D1242" s="30"/>
      <c r="E1242" s="30"/>
      <c r="F1242" s="12"/>
      <c r="G1242" s="95"/>
      <c r="H1242" s="90"/>
    </row>
    <row r="1243" spans="1:8" ht="75">
      <c r="A1243" s="258">
        <v>48.1</v>
      </c>
      <c r="B1243" s="152" t="s">
        <v>1174</v>
      </c>
      <c r="C1243" s="243"/>
      <c r="D1243" s="30"/>
      <c r="E1243" s="30"/>
      <c r="F1243" s="12"/>
      <c r="G1243" s="95"/>
      <c r="H1243" s="90"/>
    </row>
    <row r="1244" spans="1:8" ht="18">
      <c r="A1244" s="537"/>
      <c r="B1244" s="105" t="s">
        <v>1175</v>
      </c>
      <c r="C1244" s="244" t="s">
        <v>1176</v>
      </c>
      <c r="D1244" s="30">
        <v>350</v>
      </c>
      <c r="E1244" s="30">
        <v>350</v>
      </c>
      <c r="F1244" s="30">
        <v>350</v>
      </c>
      <c r="G1244" s="95"/>
      <c r="H1244" s="90"/>
    </row>
    <row r="1245" spans="1:8" ht="18">
      <c r="A1245" s="537"/>
      <c r="B1245" s="105" t="s">
        <v>1177</v>
      </c>
      <c r="C1245" s="245" t="s">
        <v>74</v>
      </c>
      <c r="D1245" s="30">
        <v>359</v>
      </c>
      <c r="E1245" s="30">
        <v>359</v>
      </c>
      <c r="F1245" s="30">
        <v>359</v>
      </c>
      <c r="G1245" s="95"/>
      <c r="H1245" s="90"/>
    </row>
    <row r="1246" spans="1:8" ht="18">
      <c r="A1246" s="537"/>
      <c r="B1246" s="105" t="s">
        <v>1178</v>
      </c>
      <c r="C1246" s="245" t="s">
        <v>74</v>
      </c>
      <c r="D1246" s="30">
        <v>372</v>
      </c>
      <c r="E1246" s="30">
        <v>372</v>
      </c>
      <c r="F1246" s="30">
        <v>372</v>
      </c>
      <c r="G1246" s="95"/>
      <c r="H1246" s="90"/>
    </row>
    <row r="1247" spans="1:8" ht="18">
      <c r="A1247" s="537"/>
      <c r="B1247" s="105" t="s">
        <v>1179</v>
      </c>
      <c r="C1247" s="245" t="s">
        <v>74</v>
      </c>
      <c r="D1247" s="30">
        <v>381</v>
      </c>
      <c r="E1247" s="30">
        <v>381</v>
      </c>
      <c r="F1247" s="30">
        <v>381</v>
      </c>
      <c r="G1247" s="95"/>
      <c r="H1247" s="90"/>
    </row>
    <row r="1248" spans="1:8" ht="18">
      <c r="A1248" s="537"/>
      <c r="B1248" s="105" t="s">
        <v>1180</v>
      </c>
      <c r="C1248" s="245" t="s">
        <v>74</v>
      </c>
      <c r="D1248" s="30">
        <v>372</v>
      </c>
      <c r="E1248" s="30">
        <v>372</v>
      </c>
      <c r="F1248" s="30">
        <v>372</v>
      </c>
      <c r="G1248" s="95"/>
      <c r="H1248" s="90"/>
    </row>
    <row r="1249" spans="1:9" ht="18">
      <c r="A1249" s="537"/>
      <c r="B1249" s="105" t="s">
        <v>1181</v>
      </c>
      <c r="C1249" s="245" t="s">
        <v>74</v>
      </c>
      <c r="D1249" s="30">
        <v>394</v>
      </c>
      <c r="E1249" s="30">
        <v>394</v>
      </c>
      <c r="F1249" s="30">
        <v>394</v>
      </c>
      <c r="G1249" s="95"/>
      <c r="H1249" s="90"/>
    </row>
    <row r="1250" spans="1:9" ht="18">
      <c r="A1250" s="537"/>
      <c r="B1250" s="105" t="s">
        <v>1182</v>
      </c>
      <c r="C1250" s="245" t="s">
        <v>74</v>
      </c>
      <c r="D1250" s="30">
        <v>403</v>
      </c>
      <c r="E1250" s="30">
        <v>403</v>
      </c>
      <c r="F1250" s="30">
        <v>403</v>
      </c>
      <c r="G1250" s="95"/>
      <c r="H1250" s="90"/>
    </row>
    <row r="1251" spans="1:9" ht="18">
      <c r="A1251" s="537"/>
      <c r="B1251" s="105" t="s">
        <v>1183</v>
      </c>
      <c r="C1251" s="245" t="s">
        <v>74</v>
      </c>
      <c r="D1251" s="30">
        <v>372</v>
      </c>
      <c r="E1251" s="30">
        <v>372</v>
      </c>
      <c r="F1251" s="30">
        <v>372</v>
      </c>
      <c r="G1251" s="95"/>
      <c r="H1251" s="90"/>
    </row>
    <row r="1252" spans="1:9" ht="18">
      <c r="A1252" s="537"/>
      <c r="B1252" s="105" t="s">
        <v>1184</v>
      </c>
      <c r="C1252" s="245" t="s">
        <v>74</v>
      </c>
      <c r="D1252" s="30">
        <v>403</v>
      </c>
      <c r="E1252" s="30">
        <v>403</v>
      </c>
      <c r="F1252" s="30">
        <v>403</v>
      </c>
      <c r="G1252" s="95"/>
      <c r="H1252" s="90"/>
    </row>
    <row r="1253" spans="1:9" ht="25.5" customHeight="1">
      <c r="A1253" s="147">
        <v>48.2</v>
      </c>
      <c r="B1253" s="595" t="s">
        <v>3944</v>
      </c>
      <c r="C1253" s="245"/>
      <c r="D1253" s="30"/>
      <c r="E1253" s="30"/>
      <c r="F1253" s="30"/>
      <c r="G1253" s="95"/>
      <c r="H1253" s="90"/>
    </row>
    <row r="1254" spans="1:9" ht="29.25" customHeight="1">
      <c r="A1254" s="594">
        <v>1</v>
      </c>
      <c r="B1254" s="591" t="s">
        <v>3945</v>
      </c>
      <c r="C1254" s="598"/>
      <c r="D1254" s="30"/>
      <c r="E1254" s="30"/>
      <c r="F1254" s="602"/>
      <c r="G1254" s="95"/>
      <c r="H1254" s="90"/>
    </row>
    <row r="1255" spans="1:9" ht="17.25" customHeight="1">
      <c r="A1255" s="537"/>
      <c r="B1255" s="596" t="s">
        <v>3946</v>
      </c>
      <c r="C1255" s="599" t="s">
        <v>3948</v>
      </c>
      <c r="D1255" s="597"/>
      <c r="E1255" s="600"/>
      <c r="F1255" s="30">
        <v>660</v>
      </c>
      <c r="G1255" s="601"/>
      <c r="H1255" s="90"/>
    </row>
    <row r="1256" spans="1:9" ht="21.75" customHeight="1">
      <c r="A1256" s="537"/>
      <c r="B1256" s="596" t="s">
        <v>3947</v>
      </c>
      <c r="C1256" s="599" t="s">
        <v>3948</v>
      </c>
      <c r="D1256" s="597"/>
      <c r="E1256" s="600"/>
      <c r="F1256" s="30">
        <v>765</v>
      </c>
      <c r="G1256" s="601"/>
      <c r="H1256" s="90"/>
    </row>
    <row r="1257" spans="1:9" ht="18.75" customHeight="1">
      <c r="A1257" s="604"/>
      <c r="B1257" s="605" t="s">
        <v>3949</v>
      </c>
      <c r="C1257" s="606" t="s">
        <v>3948</v>
      </c>
      <c r="D1257" s="597"/>
      <c r="E1257" s="600"/>
      <c r="F1257" s="30">
        <v>810</v>
      </c>
      <c r="G1257" s="95"/>
      <c r="H1257" s="638"/>
      <c r="I1257" s="639"/>
    </row>
    <row r="1258" spans="1:9" ht="42.75">
      <c r="A1258" s="591">
        <v>2</v>
      </c>
      <c r="B1258" s="591" t="s">
        <v>3951</v>
      </c>
      <c r="C1258" s="607"/>
      <c r="D1258" s="597"/>
      <c r="E1258" s="30"/>
      <c r="F1258" s="30"/>
      <c r="G1258" s="95"/>
      <c r="H1258" s="90"/>
    </row>
    <row r="1259" spans="1:9" ht="18" customHeight="1">
      <c r="A1259" s="591"/>
      <c r="B1259" s="592" t="s">
        <v>3947</v>
      </c>
      <c r="C1259" s="599" t="s">
        <v>3948</v>
      </c>
      <c r="D1259" s="597"/>
      <c r="E1259" s="30"/>
      <c r="F1259" s="30">
        <v>660</v>
      </c>
      <c r="G1259" s="95"/>
      <c r="H1259" s="90"/>
    </row>
    <row r="1260" spans="1:9" ht="15" customHeight="1">
      <c r="A1260" s="591"/>
      <c r="B1260" s="592" t="s">
        <v>3949</v>
      </c>
      <c r="C1260" s="599" t="s">
        <v>3948</v>
      </c>
      <c r="D1260" s="597"/>
      <c r="E1260" s="30"/>
      <c r="F1260" s="30">
        <v>765</v>
      </c>
      <c r="G1260" s="95"/>
      <c r="H1260" s="90"/>
    </row>
    <row r="1261" spans="1:9" ht="21" customHeight="1">
      <c r="A1261" s="591"/>
      <c r="B1261" s="592" t="s">
        <v>3950</v>
      </c>
      <c r="C1261" s="599" t="s">
        <v>3948</v>
      </c>
      <c r="D1261" s="597"/>
      <c r="E1261" s="30"/>
      <c r="F1261" s="30">
        <v>810</v>
      </c>
      <c r="G1261" s="95"/>
      <c r="H1261" s="90"/>
    </row>
    <row r="1262" spans="1:9" ht="42.75">
      <c r="A1262" s="591">
        <v>3</v>
      </c>
      <c r="B1262" s="591" t="s">
        <v>3952</v>
      </c>
      <c r="C1262" s="593"/>
      <c r="D1262" s="597"/>
      <c r="E1262" s="30"/>
      <c r="F1262" s="30"/>
      <c r="G1262" s="95"/>
      <c r="H1262" s="90"/>
    </row>
    <row r="1263" spans="1:9" ht="20.25" customHeight="1">
      <c r="A1263" s="591"/>
      <c r="B1263" s="592" t="s">
        <v>3947</v>
      </c>
      <c r="C1263" s="599" t="s">
        <v>3948</v>
      </c>
      <c r="D1263" s="597"/>
      <c r="E1263" s="30"/>
      <c r="F1263" s="30">
        <v>660</v>
      </c>
      <c r="G1263" s="95"/>
      <c r="H1263" s="90"/>
    </row>
    <row r="1264" spans="1:9" ht="22.5" customHeight="1">
      <c r="A1264" s="591"/>
      <c r="B1264" s="592" t="s">
        <v>3949</v>
      </c>
      <c r="C1264" s="599" t="s">
        <v>3948</v>
      </c>
      <c r="D1264" s="597"/>
      <c r="E1264" s="30"/>
      <c r="F1264" s="30">
        <v>765</v>
      </c>
      <c r="G1264" s="95"/>
      <c r="H1264" s="252"/>
    </row>
    <row r="1265" spans="1:8" ht="17.25" customHeight="1">
      <c r="A1265" s="591"/>
      <c r="B1265" s="592" t="s">
        <v>3950</v>
      </c>
      <c r="C1265" s="599" t="s">
        <v>3948</v>
      </c>
      <c r="D1265" s="597"/>
      <c r="E1265" s="30"/>
      <c r="F1265" s="30">
        <v>810</v>
      </c>
      <c r="G1265" s="95"/>
      <c r="H1265" s="90"/>
    </row>
    <row r="1266" spans="1:8" ht="42.75">
      <c r="A1266" s="591">
        <v>4</v>
      </c>
      <c r="B1266" s="591" t="s">
        <v>3953</v>
      </c>
      <c r="C1266" s="593"/>
      <c r="D1266" s="597"/>
      <c r="E1266" s="30"/>
      <c r="F1266" s="30"/>
      <c r="G1266" s="95"/>
      <c r="H1266" s="90" t="e">
        <f>(D1364-#REF!)/#REF!*100</f>
        <v>#REF!</v>
      </c>
    </row>
    <row r="1267" spans="1:8" ht="22.5" customHeight="1">
      <c r="A1267" s="591"/>
      <c r="B1267" s="592" t="s">
        <v>3947</v>
      </c>
      <c r="C1267" s="599" t="s">
        <v>3948</v>
      </c>
      <c r="D1267" s="597"/>
      <c r="E1267" s="30"/>
      <c r="F1267" s="30">
        <v>660</v>
      </c>
      <c r="G1267" s="95"/>
      <c r="H1267" s="90" t="e">
        <f>(D1365-#REF!)/#REF!*100</f>
        <v>#REF!</v>
      </c>
    </row>
    <row r="1268" spans="1:8" ht="17.25" customHeight="1">
      <c r="A1268" s="591"/>
      <c r="B1268" s="592" t="s">
        <v>3949</v>
      </c>
      <c r="C1268" s="599" t="s">
        <v>3948</v>
      </c>
      <c r="D1268" s="597"/>
      <c r="E1268" s="30"/>
      <c r="F1268" s="30">
        <v>765</v>
      </c>
      <c r="G1268" s="95"/>
      <c r="H1268" s="90" t="e">
        <f>(D1366-#REF!)/#REF!*100</f>
        <v>#REF!</v>
      </c>
    </row>
    <row r="1269" spans="1:8" ht="22.5" customHeight="1">
      <c r="A1269" s="591"/>
      <c r="B1269" s="592" t="s">
        <v>3950</v>
      </c>
      <c r="C1269" s="599" t="s">
        <v>3948</v>
      </c>
      <c r="D1269" s="597"/>
      <c r="E1269" s="30"/>
      <c r="F1269" s="30">
        <v>810</v>
      </c>
      <c r="G1269" s="95"/>
      <c r="H1269" s="90" t="e">
        <f>(D1367-#REF!)/#REF!*100</f>
        <v>#REF!</v>
      </c>
    </row>
    <row r="1270" spans="1:8" ht="42.75">
      <c r="A1270" s="591">
        <v>5</v>
      </c>
      <c r="B1270" s="591" t="s">
        <v>3954</v>
      </c>
      <c r="C1270" s="245"/>
      <c r="D1270" s="597"/>
      <c r="E1270" s="30"/>
      <c r="F1270" s="30"/>
      <c r="G1270" s="95"/>
      <c r="H1270" s="90" t="e">
        <f>(D1368-#REF!)/#REF!*100</f>
        <v>#REF!</v>
      </c>
    </row>
    <row r="1271" spans="1:8" ht="22.5" customHeight="1">
      <c r="A1271" s="591"/>
      <c r="B1271" s="592" t="s">
        <v>3947</v>
      </c>
      <c r="C1271" s="599" t="s">
        <v>3948</v>
      </c>
      <c r="D1271" s="597"/>
      <c r="E1271" s="30"/>
      <c r="F1271" s="30">
        <v>660</v>
      </c>
      <c r="G1271" s="95"/>
      <c r="H1271" s="90" t="e">
        <f>(D1369-#REF!)/#REF!*100</f>
        <v>#REF!</v>
      </c>
    </row>
    <row r="1272" spans="1:8" ht="19.5" customHeight="1">
      <c r="A1272" s="591"/>
      <c r="B1272" s="592" t="s">
        <v>3949</v>
      </c>
      <c r="C1272" s="599" t="s">
        <v>3948</v>
      </c>
      <c r="D1272" s="597"/>
      <c r="E1272" s="30"/>
      <c r="F1272" s="30">
        <v>765</v>
      </c>
      <c r="G1272" s="95"/>
      <c r="H1272" s="90" t="e">
        <f>(D1370-#REF!)/#REF!*100</f>
        <v>#REF!</v>
      </c>
    </row>
    <row r="1273" spans="1:8" ht="18" customHeight="1">
      <c r="A1273" s="591"/>
      <c r="B1273" s="592" t="s">
        <v>3950</v>
      </c>
      <c r="C1273" s="599" t="s">
        <v>3948</v>
      </c>
      <c r="D1273" s="597"/>
      <c r="E1273" s="30"/>
      <c r="F1273" s="30">
        <v>810</v>
      </c>
      <c r="G1273" s="95"/>
      <c r="H1273" s="90" t="e">
        <f>(D1371-#REF!)/#REF!*100</f>
        <v>#REF!</v>
      </c>
    </row>
    <row r="1274" spans="1:8" ht="15">
      <c r="A1274" s="591">
        <v>6</v>
      </c>
      <c r="B1274" s="591" t="s">
        <v>3955</v>
      </c>
      <c r="C1274" s="592"/>
      <c r="D1274" s="597"/>
      <c r="E1274" s="30"/>
      <c r="F1274" s="30"/>
      <c r="G1274" s="95"/>
      <c r="H1274" s="90" t="e">
        <f>(D1372-#REF!)/#REF!*100</f>
        <v>#REF!</v>
      </c>
    </row>
    <row r="1275" spans="1:8" ht="37.5" customHeight="1">
      <c r="A1275" s="591"/>
      <c r="B1275" s="592" t="s">
        <v>3956</v>
      </c>
      <c r="C1275" s="593" t="s">
        <v>3957</v>
      </c>
      <c r="D1275" s="597"/>
      <c r="E1275" s="30"/>
      <c r="F1275" s="30">
        <v>32050</v>
      </c>
      <c r="G1275" s="95"/>
      <c r="H1275" s="90" t="e">
        <f>(D1373-#REF!)/#REF!*100</f>
        <v>#REF!</v>
      </c>
    </row>
    <row r="1276" spans="1:8" ht="33" customHeight="1">
      <c r="A1276" s="591"/>
      <c r="B1276" s="592" t="s">
        <v>3995</v>
      </c>
      <c r="C1276" s="599" t="s">
        <v>3957</v>
      </c>
      <c r="D1276" s="597"/>
      <c r="E1276" s="30"/>
      <c r="F1276" s="30">
        <v>23685</v>
      </c>
      <c r="G1276" s="95"/>
      <c r="H1276" s="90" t="e">
        <f>(D1374-#REF!)/#REF!*100</f>
        <v>#REF!</v>
      </c>
    </row>
    <row r="1277" spans="1:8" ht="38.25" customHeight="1">
      <c r="A1277" s="591"/>
      <c r="B1277" s="592" t="s">
        <v>3996</v>
      </c>
      <c r="C1277" s="599" t="s">
        <v>3957</v>
      </c>
      <c r="D1277" s="597"/>
      <c r="E1277" s="30"/>
      <c r="F1277" s="30">
        <v>14100</v>
      </c>
      <c r="G1277" s="95"/>
      <c r="H1277" s="90" t="e">
        <f>(D1376-#REF!)/#REF!*100</f>
        <v>#REF!</v>
      </c>
    </row>
    <row r="1278" spans="1:8" s="254" customFormat="1" ht="45">
      <c r="A1278" s="591"/>
      <c r="B1278" s="592" t="s">
        <v>3997</v>
      </c>
      <c r="C1278" s="599" t="s">
        <v>3957</v>
      </c>
      <c r="D1278" s="597"/>
      <c r="E1278" s="30"/>
      <c r="F1278" s="30">
        <v>7280</v>
      </c>
      <c r="G1278" s="95"/>
      <c r="H1278" s="90"/>
    </row>
    <row r="1279" spans="1:8" s="255" customFormat="1" ht="45">
      <c r="A1279" s="591"/>
      <c r="B1279" s="592" t="s">
        <v>3998</v>
      </c>
      <c r="C1279" s="599" t="s">
        <v>3957</v>
      </c>
      <c r="D1279" s="597"/>
      <c r="E1279" s="30"/>
      <c r="F1279" s="30">
        <v>3520</v>
      </c>
      <c r="G1279" s="95"/>
      <c r="H1279" s="90" t="e">
        <f>(D1380-#REF!)/#REF!*100</f>
        <v>#REF!</v>
      </c>
    </row>
    <row r="1280" spans="1:8" s="255" customFormat="1" ht="39" customHeight="1">
      <c r="A1280" s="591"/>
      <c r="B1280" s="592" t="s">
        <v>3999</v>
      </c>
      <c r="C1280" s="599" t="s">
        <v>3957</v>
      </c>
      <c r="D1280" s="597"/>
      <c r="E1280" s="30"/>
      <c r="F1280" s="30">
        <v>12270</v>
      </c>
      <c r="G1280" s="95"/>
      <c r="H1280" s="90" t="e">
        <f>(D1382-#REF!)/#REF!*100</f>
        <v>#REF!</v>
      </c>
    </row>
    <row r="1281" spans="1:8" s="255" customFormat="1" ht="45">
      <c r="A1281" s="591"/>
      <c r="B1281" s="592" t="s">
        <v>3958</v>
      </c>
      <c r="C1281" s="599" t="s">
        <v>3957</v>
      </c>
      <c r="D1281" s="597"/>
      <c r="E1281" s="30"/>
      <c r="F1281" s="30">
        <v>7850</v>
      </c>
      <c r="G1281" s="95"/>
      <c r="H1281" s="90" t="e">
        <f>(D1384-#REF!)/#REF!*100</f>
        <v>#REF!</v>
      </c>
    </row>
    <row r="1282" spans="1:8" s="255" customFormat="1" ht="45">
      <c r="A1282" s="591"/>
      <c r="B1282" s="592" t="s">
        <v>4001</v>
      </c>
      <c r="C1282" s="599" t="s">
        <v>3957</v>
      </c>
      <c r="D1282" s="597"/>
      <c r="E1282" s="30"/>
      <c r="F1282" s="30">
        <v>20000</v>
      </c>
      <c r="G1282" s="95"/>
      <c r="H1282" s="90" t="e">
        <f>(D1385-#REF!)/#REF!*100</f>
        <v>#REF!</v>
      </c>
    </row>
    <row r="1283" spans="1:8" s="255" customFormat="1" ht="45">
      <c r="A1283" s="591"/>
      <c r="B1283" s="592" t="s">
        <v>4000</v>
      </c>
      <c r="C1283" s="599" t="s">
        <v>3957</v>
      </c>
      <c r="D1283" s="597"/>
      <c r="E1283" s="30"/>
      <c r="F1283" s="30">
        <v>12000</v>
      </c>
      <c r="G1283" s="95"/>
      <c r="H1283" s="90" t="e">
        <f>(D1387-#REF!)/#REF!*100</f>
        <v>#REF!</v>
      </c>
    </row>
    <row r="1284" spans="1:8" s="255" customFormat="1" ht="37.5" customHeight="1">
      <c r="A1284" s="591"/>
      <c r="B1284" s="592" t="s">
        <v>4002</v>
      </c>
      <c r="C1284" s="599" t="s">
        <v>3957</v>
      </c>
      <c r="D1284" s="597"/>
      <c r="E1284" s="30"/>
      <c r="F1284" s="30">
        <v>18300</v>
      </c>
      <c r="G1284" s="95"/>
      <c r="H1284" s="90" t="e">
        <f>(D1389-#REF!)/#REF!*100</f>
        <v>#REF!</v>
      </c>
    </row>
    <row r="1285" spans="1:8" s="255" customFormat="1" ht="45">
      <c r="A1285" s="591"/>
      <c r="B1285" s="592" t="s">
        <v>4003</v>
      </c>
      <c r="C1285" s="599" t="s">
        <v>3957</v>
      </c>
      <c r="D1285" s="597"/>
      <c r="E1285" s="30"/>
      <c r="F1285" s="30">
        <v>6730</v>
      </c>
      <c r="G1285" s="95"/>
      <c r="H1285" s="90" t="e">
        <f>(D1391-#REF!)/#REF!*100</f>
        <v>#REF!</v>
      </c>
    </row>
    <row r="1286" spans="1:8" s="255" customFormat="1" ht="15">
      <c r="A1286" s="591">
        <v>7</v>
      </c>
      <c r="B1286" s="591" t="s">
        <v>3959</v>
      </c>
      <c r="C1286" s="591"/>
      <c r="D1286" s="597"/>
      <c r="E1286" s="30"/>
      <c r="F1286" s="30"/>
      <c r="G1286" s="95"/>
      <c r="H1286" s="90" t="e">
        <f>(D1393-#REF!)/#REF!*100</f>
        <v>#REF!</v>
      </c>
    </row>
    <row r="1287" spans="1:8" s="255" customFormat="1" ht="31.5">
      <c r="A1287" s="591"/>
      <c r="B1287" s="592" t="s">
        <v>3960</v>
      </c>
      <c r="C1287" s="593" t="s">
        <v>3948</v>
      </c>
      <c r="D1287" s="597"/>
      <c r="E1287" s="30"/>
      <c r="F1287" s="30">
        <v>1090</v>
      </c>
      <c r="G1287" s="95"/>
      <c r="H1287" s="90" t="e">
        <f>(D1394-#REF!)/#REF!*100</f>
        <v>#REF!</v>
      </c>
    </row>
    <row r="1288" spans="1:8" s="255" customFormat="1" ht="31.5">
      <c r="A1288" s="591"/>
      <c r="B1288" s="592" t="s">
        <v>3961</v>
      </c>
      <c r="C1288" s="599" t="s">
        <v>3948</v>
      </c>
      <c r="D1288" s="597"/>
      <c r="E1288" s="30"/>
      <c r="F1288" s="30">
        <v>1315</v>
      </c>
      <c r="G1288" s="95"/>
      <c r="H1288" s="90" t="e">
        <f>(D1395-#REF!)/#REF!*100</f>
        <v>#REF!</v>
      </c>
    </row>
    <row r="1289" spans="1:8" s="255" customFormat="1" ht="22.5" customHeight="1">
      <c r="A1289" s="591"/>
      <c r="B1289" s="592" t="s">
        <v>3962</v>
      </c>
      <c r="C1289" s="599" t="s">
        <v>3948</v>
      </c>
      <c r="D1289" s="597"/>
      <c r="E1289" s="30"/>
      <c r="F1289" s="30">
        <v>1635</v>
      </c>
      <c r="G1289" s="95"/>
      <c r="H1289" s="90" t="e">
        <f>(D1396-#REF!)/#REF!*100</f>
        <v>#REF!</v>
      </c>
    </row>
    <row r="1290" spans="1:8" s="255" customFormat="1" ht="21" customHeight="1">
      <c r="A1290" s="591"/>
      <c r="B1290" s="592" t="s">
        <v>3963</v>
      </c>
      <c r="C1290" s="599" t="s">
        <v>3948</v>
      </c>
      <c r="D1290" s="597"/>
      <c r="E1290" s="30"/>
      <c r="F1290" s="30">
        <v>1850</v>
      </c>
      <c r="G1290" s="95"/>
      <c r="H1290" s="90" t="e">
        <f>(D1397-#REF!)/#REF!*100</f>
        <v>#REF!</v>
      </c>
    </row>
    <row r="1291" spans="1:8" s="255" customFormat="1" ht="24.75" customHeight="1">
      <c r="A1291" s="591"/>
      <c r="B1291" s="592" t="s">
        <v>3964</v>
      </c>
      <c r="C1291" s="599" t="s">
        <v>3948</v>
      </c>
      <c r="D1291" s="597"/>
      <c r="E1291" s="30"/>
      <c r="F1291" s="30">
        <v>2050</v>
      </c>
      <c r="G1291" s="95"/>
      <c r="H1291" s="90" t="e">
        <f>(D1398-#REF!)/#REF!*100</f>
        <v>#REF!</v>
      </c>
    </row>
    <row r="1292" spans="1:8" s="255" customFormat="1" ht="15">
      <c r="A1292" s="591">
        <v>8</v>
      </c>
      <c r="B1292" s="591" t="s">
        <v>3965</v>
      </c>
      <c r="C1292" s="608"/>
      <c r="D1292" s="597"/>
      <c r="E1292" s="30"/>
      <c r="F1292" s="30"/>
      <c r="G1292" s="95"/>
      <c r="H1292" s="90" t="e">
        <f>(D1399-#REF!)/#REF!*100</f>
        <v>#REF!</v>
      </c>
    </row>
    <row r="1293" spans="1:8" s="255" customFormat="1">
      <c r="A1293" s="591"/>
      <c r="B1293" s="592" t="s">
        <v>3966</v>
      </c>
      <c r="C1293" s="599" t="s">
        <v>3967</v>
      </c>
      <c r="D1293" s="597"/>
      <c r="E1293" s="30"/>
      <c r="F1293" s="30">
        <v>435</v>
      </c>
      <c r="G1293" s="95"/>
      <c r="H1293" s="90" t="e">
        <f>(D1400-#REF!)/#REF!*100</f>
        <v>#REF!</v>
      </c>
    </row>
    <row r="1294" spans="1:8" s="255" customFormat="1" ht="20.25" customHeight="1">
      <c r="A1294" s="591">
        <v>9</v>
      </c>
      <c r="B1294" s="591" t="s">
        <v>3968</v>
      </c>
      <c r="C1294" s="608"/>
      <c r="D1294" s="597"/>
      <c r="E1294" s="30"/>
      <c r="F1294" s="30"/>
      <c r="G1294" s="95"/>
      <c r="H1294" s="90" t="e">
        <f>(D1401-#REF!)/#REF!*100</f>
        <v>#REF!</v>
      </c>
    </row>
    <row r="1295" spans="1:8" s="255" customFormat="1">
      <c r="A1295" s="591"/>
      <c r="B1295" s="592" t="s">
        <v>3969</v>
      </c>
      <c r="C1295" s="599" t="s">
        <v>3967</v>
      </c>
      <c r="D1295" s="597"/>
      <c r="E1295" s="30"/>
      <c r="F1295" s="30">
        <v>455</v>
      </c>
      <c r="G1295" s="95"/>
      <c r="H1295" s="252"/>
    </row>
    <row r="1296" spans="1:8" s="255" customFormat="1">
      <c r="A1296" s="591">
        <v>10</v>
      </c>
      <c r="B1296" s="591" t="s">
        <v>3970</v>
      </c>
      <c r="C1296" s="591"/>
      <c r="D1296" s="597"/>
      <c r="E1296" s="30"/>
      <c r="F1296" s="30"/>
      <c r="G1296" s="95"/>
      <c r="H1296" s="252" t="e">
        <f>(D1403-#REF!)/#REF!*100</f>
        <v>#REF!</v>
      </c>
    </row>
    <row r="1297" spans="1:8" s="255" customFormat="1" ht="30">
      <c r="A1297" s="591"/>
      <c r="B1297" s="592" t="s">
        <v>3971</v>
      </c>
      <c r="C1297" s="603" t="s">
        <v>3972</v>
      </c>
      <c r="D1297" s="597"/>
      <c r="E1297" s="30"/>
      <c r="F1297" s="30">
        <v>4740</v>
      </c>
      <c r="G1297" s="95"/>
      <c r="H1297" s="90" t="e">
        <f>(D1404-#REF!)/#REF!*100</f>
        <v>#REF!</v>
      </c>
    </row>
    <row r="1298" spans="1:8" s="255" customFormat="1" ht="30">
      <c r="A1298" s="591"/>
      <c r="B1298" s="592" t="s">
        <v>3973</v>
      </c>
      <c r="C1298" s="603" t="s">
        <v>3972</v>
      </c>
      <c r="D1298" s="597"/>
      <c r="E1298" s="30"/>
      <c r="F1298" s="30">
        <v>4530</v>
      </c>
      <c r="G1298" s="95"/>
      <c r="H1298" s="90" t="e">
        <f>(D1405-#REF!)/#REF!*100</f>
        <v>#REF!</v>
      </c>
    </row>
    <row r="1299" spans="1:8" s="255" customFormat="1" ht="30">
      <c r="A1299" s="591"/>
      <c r="B1299" s="592" t="s">
        <v>3974</v>
      </c>
      <c r="C1299" s="603" t="s">
        <v>3972</v>
      </c>
      <c r="D1299" s="597"/>
      <c r="E1299" s="30"/>
      <c r="F1299" s="30">
        <v>4980</v>
      </c>
      <c r="G1299" s="95"/>
      <c r="H1299" s="90" t="e">
        <f>(D1406-#REF!)/#REF!*100</f>
        <v>#REF!</v>
      </c>
    </row>
    <row r="1300" spans="1:8" s="255" customFormat="1" ht="30">
      <c r="A1300" s="591"/>
      <c r="B1300" s="592" t="s">
        <v>3975</v>
      </c>
      <c r="C1300" s="603" t="s">
        <v>3972</v>
      </c>
      <c r="D1300" s="597"/>
      <c r="E1300" s="30"/>
      <c r="F1300" s="30">
        <v>4740</v>
      </c>
      <c r="G1300" s="95"/>
      <c r="H1300" s="90" t="e">
        <f>(D1407-#REF!)/#REF!*100</f>
        <v>#REF!</v>
      </c>
    </row>
    <row r="1301" spans="1:8" s="255" customFormat="1" ht="15">
      <c r="A1301" s="591">
        <v>11</v>
      </c>
      <c r="B1301" s="591" t="s">
        <v>3976</v>
      </c>
      <c r="C1301" s="633"/>
      <c r="D1301" s="597"/>
      <c r="E1301" s="30"/>
      <c r="F1301" s="30"/>
      <c r="G1301" s="95"/>
      <c r="H1301" s="90" t="e">
        <f>(D1408-#REF!)/#REF!*100</f>
        <v>#REF!</v>
      </c>
    </row>
    <row r="1302" spans="1:8" s="255" customFormat="1" ht="30">
      <c r="A1302" s="591"/>
      <c r="B1302" s="592" t="s">
        <v>3977</v>
      </c>
      <c r="C1302" s="603" t="s">
        <v>3972</v>
      </c>
      <c r="D1302" s="597"/>
      <c r="E1302" s="30"/>
      <c r="F1302" s="30">
        <v>4500</v>
      </c>
      <c r="G1302" s="95"/>
      <c r="H1302" s="90" t="e">
        <f>(D1409-#REF!)/#REF!*100</f>
        <v>#REF!</v>
      </c>
    </row>
    <row r="1303" spans="1:8" s="255" customFormat="1" ht="15">
      <c r="A1303" s="591">
        <v>12</v>
      </c>
      <c r="B1303" s="591" t="s">
        <v>3978</v>
      </c>
      <c r="C1303" s="633"/>
      <c r="D1303" s="597"/>
      <c r="E1303" s="30"/>
      <c r="F1303" s="30"/>
      <c r="G1303" s="95"/>
      <c r="H1303" s="90" t="e">
        <f>(D1410-#REF!)/#REF!*100</f>
        <v>#REF!</v>
      </c>
    </row>
    <row r="1304" spans="1:8" s="255" customFormat="1" ht="30">
      <c r="A1304" s="591"/>
      <c r="B1304" s="592" t="s">
        <v>3979</v>
      </c>
      <c r="C1304" s="603" t="s">
        <v>3972</v>
      </c>
      <c r="D1304" s="597"/>
      <c r="E1304" s="30"/>
      <c r="F1304" s="30">
        <v>3540</v>
      </c>
      <c r="G1304" s="95"/>
      <c r="H1304" s="252"/>
    </row>
    <row r="1305" spans="1:8" s="255" customFormat="1">
      <c r="A1305" s="591"/>
      <c r="B1305" s="592" t="s">
        <v>3980</v>
      </c>
      <c r="C1305" s="603" t="s">
        <v>3972</v>
      </c>
      <c r="D1305" s="597"/>
      <c r="E1305" s="30"/>
      <c r="F1305" s="30">
        <v>3360</v>
      </c>
      <c r="G1305" s="95"/>
      <c r="H1305" s="90" t="e">
        <f>(D1412-#REF!)/#REF!*100</f>
        <v>#REF!</v>
      </c>
    </row>
    <row r="1306" spans="1:8" s="255" customFormat="1" ht="15">
      <c r="A1306" s="591">
        <v>13</v>
      </c>
      <c r="B1306" s="591" t="s">
        <v>3981</v>
      </c>
      <c r="C1306" s="633"/>
      <c r="D1306" s="597"/>
      <c r="E1306" s="30"/>
      <c r="F1306" s="30"/>
      <c r="G1306" s="95"/>
      <c r="H1306" s="90" t="e">
        <f>(D1413-#REF!)/#REF!*100</f>
        <v>#REF!</v>
      </c>
    </row>
    <row r="1307" spans="1:8" s="255" customFormat="1">
      <c r="A1307" s="591"/>
      <c r="B1307" s="592" t="s">
        <v>3982</v>
      </c>
      <c r="C1307" s="603" t="s">
        <v>3972</v>
      </c>
      <c r="D1307" s="597"/>
      <c r="E1307" s="30"/>
      <c r="F1307" s="30">
        <v>3360</v>
      </c>
      <c r="G1307" s="95"/>
      <c r="H1307" s="90" t="e">
        <f>(D1414-#REF!)/#REF!*100</f>
        <v>#REF!</v>
      </c>
    </row>
    <row r="1308" spans="1:8" s="255" customFormat="1" ht="15">
      <c r="A1308" s="591">
        <v>14</v>
      </c>
      <c r="B1308" s="591" t="s">
        <v>3983</v>
      </c>
      <c r="C1308" s="591"/>
      <c r="D1308" s="597"/>
      <c r="E1308" s="30"/>
      <c r="F1308" s="30"/>
      <c r="G1308" s="95"/>
      <c r="H1308" s="90" t="e">
        <f>(D1415-#REF!)/#REF!*100</f>
        <v>#REF!</v>
      </c>
    </row>
    <row r="1309" spans="1:8" s="255" customFormat="1" ht="31.5">
      <c r="A1309" s="591"/>
      <c r="B1309" s="592" t="s">
        <v>3984</v>
      </c>
      <c r="C1309" s="599" t="s">
        <v>3948</v>
      </c>
      <c r="D1309" s="597"/>
      <c r="E1309" s="30"/>
      <c r="F1309" s="30">
        <v>100</v>
      </c>
      <c r="G1309" s="95"/>
      <c r="H1309" s="90" t="e">
        <f>(D1416-#REF!)/#REF!*100</f>
        <v>#REF!</v>
      </c>
    </row>
    <row r="1310" spans="1:8" s="255" customFormat="1" ht="31.5">
      <c r="A1310" s="591"/>
      <c r="B1310" s="592" t="s">
        <v>3985</v>
      </c>
      <c r="C1310" s="599" t="s">
        <v>3948</v>
      </c>
      <c r="D1310" s="597"/>
      <c r="E1310" s="30"/>
      <c r="F1310" s="30">
        <v>120</v>
      </c>
      <c r="G1310" s="95"/>
      <c r="H1310" s="90" t="e">
        <f>(D1417-#REF!)/#REF!*100</f>
        <v>#REF!</v>
      </c>
    </row>
    <row r="1311" spans="1:8" s="254" customFormat="1" ht="31.5">
      <c r="A1311" s="591"/>
      <c r="B1311" s="592" t="s">
        <v>3986</v>
      </c>
      <c r="C1311" s="599" t="s">
        <v>3948</v>
      </c>
      <c r="D1311" s="597"/>
      <c r="E1311" s="30"/>
      <c r="F1311" s="30">
        <v>145</v>
      </c>
      <c r="G1311" s="95"/>
      <c r="H1311" s="90" t="e">
        <f>(D1418-#REF!)/#REF!*100</f>
        <v>#REF!</v>
      </c>
    </row>
    <row r="1312" spans="1:8" s="254" customFormat="1" ht="31.5">
      <c r="A1312" s="591"/>
      <c r="B1312" s="592" t="s">
        <v>3987</v>
      </c>
      <c r="C1312" s="599" t="s">
        <v>3948</v>
      </c>
      <c r="D1312" s="597"/>
      <c r="E1312" s="30"/>
      <c r="F1312" s="30">
        <v>155</v>
      </c>
      <c r="G1312" s="95"/>
      <c r="H1312" s="90" t="e">
        <f>(D1419-#REF!)/#REF!*100</f>
        <v>#REF!</v>
      </c>
    </row>
    <row r="1313" spans="1:8" s="255" customFormat="1" ht="31.5">
      <c r="A1313" s="591"/>
      <c r="B1313" s="592" t="s">
        <v>3988</v>
      </c>
      <c r="C1313" s="599" t="s">
        <v>3948</v>
      </c>
      <c r="D1313" s="597"/>
      <c r="E1313" s="30"/>
      <c r="F1313" s="30">
        <v>195</v>
      </c>
      <c r="G1313" s="95"/>
      <c r="H1313" s="90" t="e">
        <f>(D1420-#REF!)/#REF!*100</f>
        <v>#REF!</v>
      </c>
    </row>
    <row r="1314" spans="1:8" s="255" customFormat="1" ht="31.5">
      <c r="A1314" s="591"/>
      <c r="B1314" s="592" t="s">
        <v>3989</v>
      </c>
      <c r="C1314" s="599" t="s">
        <v>3948</v>
      </c>
      <c r="D1314" s="597"/>
      <c r="E1314" s="30"/>
      <c r="F1314" s="30">
        <v>240</v>
      </c>
      <c r="G1314" s="95"/>
      <c r="H1314" s="90" t="e">
        <f>(D1421-#REF!)/#REF!*100</f>
        <v>#REF!</v>
      </c>
    </row>
    <row r="1315" spans="1:8" s="255" customFormat="1" ht="15">
      <c r="A1315" s="591">
        <v>15</v>
      </c>
      <c r="B1315" s="591" t="s">
        <v>3990</v>
      </c>
      <c r="C1315" s="592"/>
      <c r="D1315" s="597"/>
      <c r="E1315" s="30"/>
      <c r="F1315" s="30"/>
      <c r="G1315" s="95"/>
      <c r="H1315" s="90" t="e">
        <f>(D1422-#REF!)/#REF!*100</f>
        <v>#REF!</v>
      </c>
    </row>
    <row r="1316" spans="1:8" s="255" customFormat="1" ht="30">
      <c r="A1316" s="591"/>
      <c r="B1316" s="592" t="s">
        <v>3991</v>
      </c>
      <c r="C1316" s="599" t="s">
        <v>3967</v>
      </c>
      <c r="D1316" s="597"/>
      <c r="E1316" s="30"/>
      <c r="F1316" s="30">
        <v>640</v>
      </c>
      <c r="G1316" s="95"/>
      <c r="H1316" s="252"/>
    </row>
    <row r="1317" spans="1:8" s="255" customFormat="1" ht="30">
      <c r="A1317" s="591"/>
      <c r="B1317" s="592" t="s">
        <v>3992</v>
      </c>
      <c r="C1317" s="599" t="s">
        <v>3967</v>
      </c>
      <c r="D1317" s="597"/>
      <c r="E1317" s="30"/>
      <c r="F1317" s="30">
        <v>125</v>
      </c>
      <c r="G1317" s="95"/>
      <c r="H1317" s="90" t="e">
        <f>(D1424-#REF!)/#REF!*100</f>
        <v>#REF!</v>
      </c>
    </row>
    <row r="1318" spans="1:8" s="255" customFormat="1" ht="30">
      <c r="A1318" s="591"/>
      <c r="B1318" s="592" t="s">
        <v>3993</v>
      </c>
      <c r="C1318" s="599" t="s">
        <v>3967</v>
      </c>
      <c r="D1318" s="597"/>
      <c r="E1318" s="30"/>
      <c r="F1318" s="30">
        <v>170</v>
      </c>
      <c r="G1318" s="95"/>
      <c r="H1318" s="90" t="e">
        <f>(D1425-#REF!)/#REF!*100</f>
        <v>#REF!</v>
      </c>
    </row>
    <row r="1319" spans="1:8" s="255" customFormat="1" ht="30">
      <c r="A1319" s="591"/>
      <c r="B1319" s="617" t="s">
        <v>3994</v>
      </c>
      <c r="C1319" s="599" t="s">
        <v>3967</v>
      </c>
      <c r="D1319" s="597"/>
      <c r="E1319" s="30"/>
      <c r="F1319" s="30">
        <v>485</v>
      </c>
      <c r="G1319" s="95"/>
      <c r="H1319" s="90" t="e">
        <f>(D1426-#REF!)/#REF!*100</f>
        <v>#REF!</v>
      </c>
    </row>
    <row r="1320" spans="1:8" s="254" customFormat="1">
      <c r="A1320" s="615">
        <v>16</v>
      </c>
      <c r="B1320" s="618" t="s">
        <v>4004</v>
      </c>
      <c r="C1320" s="616"/>
      <c r="D1320" s="597"/>
      <c r="E1320" s="30"/>
      <c r="F1320" s="30"/>
      <c r="G1320" s="95"/>
      <c r="H1320" s="90" t="e">
        <f>(D1427-#REF!)/#REF!*100</f>
        <v>#REF!</v>
      </c>
    </row>
    <row r="1321" spans="1:8" s="255" customFormat="1">
      <c r="A1321" s="615"/>
      <c r="B1321" s="610" t="s">
        <v>4005</v>
      </c>
      <c r="C1321" s="616" t="s">
        <v>4006</v>
      </c>
      <c r="D1321" s="597"/>
      <c r="E1321" s="30"/>
      <c r="F1321" s="30">
        <v>285</v>
      </c>
      <c r="G1321" s="95"/>
      <c r="H1321" s="90"/>
    </row>
    <row r="1322" spans="1:8" s="255" customFormat="1">
      <c r="A1322" s="615"/>
      <c r="B1322" s="610" t="s">
        <v>4007</v>
      </c>
      <c r="C1322" s="616" t="s">
        <v>4006</v>
      </c>
      <c r="D1322" s="597"/>
      <c r="E1322" s="30"/>
      <c r="F1322" s="30">
        <v>310</v>
      </c>
      <c r="G1322" s="95"/>
      <c r="H1322" s="90" t="e">
        <f>(D1429-#REF!)/#REF!*100</f>
        <v>#REF!</v>
      </c>
    </row>
    <row r="1323" spans="1:8" s="255" customFormat="1">
      <c r="A1323" s="615"/>
      <c r="B1323" s="610" t="s">
        <v>4008</v>
      </c>
      <c r="C1323" s="616" t="s">
        <v>4006</v>
      </c>
      <c r="D1323" s="597"/>
      <c r="E1323" s="30"/>
      <c r="F1323" s="30">
        <v>335</v>
      </c>
      <c r="G1323" s="95"/>
      <c r="H1323" s="90" t="e">
        <f>(D1430-#REF!)/#REF!*100</f>
        <v>#REF!</v>
      </c>
    </row>
    <row r="1324" spans="1:8" s="255" customFormat="1">
      <c r="A1324" s="615">
        <v>17</v>
      </c>
      <c r="B1324" s="618" t="s">
        <v>4009</v>
      </c>
      <c r="C1324" s="616"/>
      <c r="D1324" s="597"/>
      <c r="E1324" s="30"/>
      <c r="F1324" s="30"/>
      <c r="G1324" s="95"/>
      <c r="H1324" s="90" t="e">
        <f>(D1431-#REF!)/#REF!*100</f>
        <v>#REF!</v>
      </c>
    </row>
    <row r="1325" spans="1:8" s="255" customFormat="1">
      <c r="A1325" s="615"/>
      <c r="B1325" s="610" t="s">
        <v>4007</v>
      </c>
      <c r="C1325" s="616" t="s">
        <v>4006</v>
      </c>
      <c r="D1325" s="597"/>
      <c r="E1325" s="30"/>
      <c r="F1325" s="30">
        <v>295</v>
      </c>
      <c r="G1325" s="95"/>
      <c r="H1325" s="90" t="e">
        <f>(D1432-#REF!)/#REF!*100</f>
        <v>#REF!</v>
      </c>
    </row>
    <row r="1326" spans="1:8" s="255" customFormat="1">
      <c r="A1326" s="615"/>
      <c r="B1326" s="610" t="s">
        <v>4008</v>
      </c>
      <c r="C1326" s="616" t="s">
        <v>4006</v>
      </c>
      <c r="D1326" s="597"/>
      <c r="E1326" s="30"/>
      <c r="F1326" s="30">
        <v>320</v>
      </c>
      <c r="G1326" s="95"/>
      <c r="H1326" s="90" t="e">
        <f>(D1433-#REF!)/#REF!*100</f>
        <v>#REF!</v>
      </c>
    </row>
    <row r="1327" spans="1:8" s="255" customFormat="1">
      <c r="A1327" s="615"/>
      <c r="B1327" s="610" t="s">
        <v>4010</v>
      </c>
      <c r="C1327" s="616" t="s">
        <v>4006</v>
      </c>
      <c r="D1327" s="597"/>
      <c r="E1327" s="30"/>
      <c r="F1327" s="30">
        <v>380</v>
      </c>
      <c r="G1327" s="95"/>
      <c r="H1327" s="90" t="e">
        <f>(D1434-#REF!)/#REF!*100</f>
        <v>#REF!</v>
      </c>
    </row>
    <row r="1328" spans="1:8" s="255" customFormat="1">
      <c r="A1328" s="615"/>
      <c r="B1328" s="610" t="s">
        <v>4011</v>
      </c>
      <c r="C1328" s="616" t="s">
        <v>4006</v>
      </c>
      <c r="D1328" s="597"/>
      <c r="E1328" s="30"/>
      <c r="F1328" s="30">
        <v>455</v>
      </c>
      <c r="G1328" s="95"/>
      <c r="H1328" s="252"/>
    </row>
    <row r="1329" spans="1:8" s="255" customFormat="1">
      <c r="A1329" s="615"/>
      <c r="B1329" s="610" t="s">
        <v>4012</v>
      </c>
      <c r="C1329" s="616" t="s">
        <v>4006</v>
      </c>
      <c r="D1329" s="597"/>
      <c r="E1329" s="30"/>
      <c r="F1329" s="30">
        <v>505</v>
      </c>
      <c r="G1329" s="95"/>
      <c r="H1329" s="90" t="e">
        <f>(D1436-#REF!)/#REF!*100</f>
        <v>#REF!</v>
      </c>
    </row>
    <row r="1330" spans="1:8" s="255" customFormat="1">
      <c r="A1330" s="615"/>
      <c r="B1330" s="610" t="s">
        <v>4013</v>
      </c>
      <c r="C1330" s="616" t="s">
        <v>4006</v>
      </c>
      <c r="D1330" s="597"/>
      <c r="E1330" s="30"/>
      <c r="F1330" s="30">
        <v>560</v>
      </c>
      <c r="G1330" s="95"/>
      <c r="H1330" s="90" t="e">
        <f>(D1437-#REF!)/#REF!*100</f>
        <v>#REF!</v>
      </c>
    </row>
    <row r="1331" spans="1:8" s="255" customFormat="1">
      <c r="A1331" s="615">
        <v>18</v>
      </c>
      <c r="B1331" s="609" t="s">
        <v>4014</v>
      </c>
      <c r="C1331" s="616"/>
      <c r="D1331" s="597"/>
      <c r="E1331" s="30"/>
      <c r="F1331" s="30"/>
      <c r="G1331" s="95"/>
      <c r="H1331" s="90" t="e">
        <f>(D1438-#REF!)/#REF!*100</f>
        <v>#REF!</v>
      </c>
    </row>
    <row r="1332" spans="1:8" s="254" customFormat="1" ht="15" customHeight="1">
      <c r="A1332" s="615"/>
      <c r="B1332" s="592" t="s">
        <v>4025</v>
      </c>
      <c r="C1332" s="616" t="s">
        <v>4015</v>
      </c>
      <c r="D1332" s="597"/>
      <c r="E1332" s="30"/>
      <c r="F1332" s="30">
        <v>22150</v>
      </c>
      <c r="G1332" s="95"/>
      <c r="H1332" s="90" t="e">
        <f>(D1439-#REF!)/#REF!*100</f>
        <v>#REF!</v>
      </c>
    </row>
    <row r="1333" spans="1:8" s="255" customFormat="1" ht="15" customHeight="1">
      <c r="A1333" s="615"/>
      <c r="B1333" s="592" t="s">
        <v>4026</v>
      </c>
      <c r="C1333" s="616" t="s">
        <v>4015</v>
      </c>
      <c r="D1333" s="30"/>
      <c r="E1333" s="30"/>
      <c r="F1333" s="30">
        <v>24550</v>
      </c>
      <c r="G1333" s="95"/>
      <c r="H1333" s="90" t="e">
        <f>(D1440-#REF!)/#REF!*100</f>
        <v>#REF!</v>
      </c>
    </row>
    <row r="1334" spans="1:8" s="255" customFormat="1" ht="15" customHeight="1">
      <c r="A1334" s="611">
        <v>19</v>
      </c>
      <c r="B1334" s="618" t="s">
        <v>4016</v>
      </c>
      <c r="C1334" s="612"/>
      <c r="D1334" s="30"/>
      <c r="E1334" s="30"/>
      <c r="F1334" s="30"/>
      <c r="G1334" s="95"/>
      <c r="H1334" s="90" t="e">
        <f>(D1441-#REF!)/#REF!*100</f>
        <v>#REF!</v>
      </c>
    </row>
    <row r="1335" spans="1:8" s="255" customFormat="1" ht="15" customHeight="1">
      <c r="A1335" s="611"/>
      <c r="B1335" s="610" t="s">
        <v>4017</v>
      </c>
      <c r="C1335" s="612" t="s">
        <v>4018</v>
      </c>
      <c r="D1335" s="30"/>
      <c r="E1335" s="30"/>
      <c r="F1335" s="30">
        <v>205</v>
      </c>
      <c r="G1335" s="95"/>
      <c r="H1335" s="90" t="e">
        <f>(D1442-#REF!)/#REF!*100</f>
        <v>#REF!</v>
      </c>
    </row>
    <row r="1336" spans="1:8" s="255" customFormat="1" ht="15.75" customHeight="1">
      <c r="A1336" s="611"/>
      <c r="B1336" s="610" t="s">
        <v>4019</v>
      </c>
      <c r="C1336" s="612" t="s">
        <v>4018</v>
      </c>
      <c r="D1336" s="30"/>
      <c r="E1336" s="30"/>
      <c r="F1336" s="30">
        <v>210</v>
      </c>
      <c r="G1336" s="95"/>
      <c r="H1336" s="90" t="e">
        <f>(D1443-#REF!)/#REF!*100</f>
        <v>#REF!</v>
      </c>
    </row>
    <row r="1337" spans="1:8" s="255" customFormat="1" ht="15" customHeight="1">
      <c r="A1337" s="611">
        <v>20</v>
      </c>
      <c r="B1337" s="618" t="s">
        <v>4020</v>
      </c>
      <c r="C1337" s="612" t="s">
        <v>3967</v>
      </c>
      <c r="D1337" s="30"/>
      <c r="E1337" s="30"/>
      <c r="F1337" s="30">
        <v>200</v>
      </c>
      <c r="G1337" s="95"/>
      <c r="H1337" s="90" t="e">
        <f>(D1444-#REF!)/#REF!*100</f>
        <v>#REF!</v>
      </c>
    </row>
    <row r="1338" spans="1:8" s="255" customFormat="1" ht="15" customHeight="1">
      <c r="A1338" s="611">
        <v>21</v>
      </c>
      <c r="B1338" s="618" t="s">
        <v>4021</v>
      </c>
      <c r="C1338" s="612"/>
      <c r="D1338" s="30"/>
      <c r="E1338" s="30"/>
      <c r="F1338" s="30"/>
      <c r="G1338" s="95"/>
      <c r="H1338" s="90" t="e">
        <f>(D1445-#REF!)/#REF!*100</f>
        <v>#REF!</v>
      </c>
    </row>
    <row r="1339" spans="1:8" s="255" customFormat="1" ht="15" customHeight="1">
      <c r="A1339" s="611"/>
      <c r="B1339" s="610" t="s">
        <v>4022</v>
      </c>
      <c r="C1339" s="612" t="s">
        <v>3967</v>
      </c>
      <c r="D1339" s="30"/>
      <c r="E1339" s="30"/>
      <c r="F1339" s="30">
        <v>95</v>
      </c>
      <c r="G1339" s="95"/>
      <c r="H1339" s="90"/>
    </row>
    <row r="1340" spans="1:8" s="255" customFormat="1" ht="15.75" customHeight="1">
      <c r="A1340" s="611"/>
      <c r="B1340" s="610" t="s">
        <v>4023</v>
      </c>
      <c r="C1340" s="612" t="s">
        <v>3967</v>
      </c>
      <c r="D1340" s="30"/>
      <c r="E1340" s="30"/>
      <c r="F1340" s="30">
        <v>165</v>
      </c>
      <c r="G1340" s="95"/>
      <c r="H1340" s="252"/>
    </row>
    <row r="1341" spans="1:8" s="255" customFormat="1" ht="15.75" customHeight="1">
      <c r="A1341" s="611"/>
      <c r="B1341" s="610" t="s">
        <v>4024</v>
      </c>
      <c r="C1341" s="612" t="s">
        <v>3967</v>
      </c>
      <c r="D1341" s="30"/>
      <c r="E1341" s="30"/>
      <c r="F1341" s="30">
        <v>115</v>
      </c>
      <c r="G1341" s="95"/>
      <c r="H1341" s="90" t="e">
        <f>(D1448-#REF!)/#REF!*100</f>
        <v>#REF!</v>
      </c>
    </row>
    <row r="1342" spans="1:8" s="255" customFormat="1" ht="20.25" customHeight="1">
      <c r="A1342" s="611"/>
      <c r="B1342" s="610" t="s">
        <v>4024</v>
      </c>
      <c r="C1342" s="612" t="s">
        <v>3967</v>
      </c>
      <c r="D1342" s="30"/>
      <c r="E1342" s="30"/>
      <c r="F1342" s="30">
        <v>165</v>
      </c>
      <c r="G1342" s="95"/>
      <c r="H1342" s="90" t="e">
        <f>(D1449-#REF!)/#REF!*100</f>
        <v>#REF!</v>
      </c>
    </row>
    <row r="1343" spans="1:8" s="255" customFormat="1">
      <c r="A1343" s="611">
        <v>22</v>
      </c>
      <c r="B1343" s="618" t="s">
        <v>4027</v>
      </c>
      <c r="C1343" s="612"/>
      <c r="D1343" s="30"/>
      <c r="E1343" s="30"/>
      <c r="F1343" s="30"/>
      <c r="G1343" s="95"/>
      <c r="H1343" s="90" t="e">
        <f>(D1450-#REF!)/#REF!*100</f>
        <v>#REF!</v>
      </c>
    </row>
    <row r="1344" spans="1:8" s="254" customFormat="1">
      <c r="A1344" s="611"/>
      <c r="B1344" s="614" t="s">
        <v>4041</v>
      </c>
      <c r="C1344" s="612" t="s">
        <v>4006</v>
      </c>
      <c r="D1344" s="30"/>
      <c r="E1344" s="30"/>
      <c r="F1344" s="30">
        <v>100</v>
      </c>
      <c r="G1344" s="95"/>
      <c r="H1344" s="90" t="e">
        <f>(D1451-#REF!)/#REF!*100</f>
        <v>#REF!</v>
      </c>
    </row>
    <row r="1345" spans="1:8" s="255" customFormat="1">
      <c r="A1345" s="611"/>
      <c r="B1345" s="610" t="s">
        <v>4028</v>
      </c>
      <c r="C1345" s="612" t="s">
        <v>4006</v>
      </c>
      <c r="D1345" s="30"/>
      <c r="E1345" s="30"/>
      <c r="F1345" s="30">
        <v>120</v>
      </c>
      <c r="G1345" s="95"/>
      <c r="H1345" s="90" t="e">
        <f>(D1453-#REF!)/#REF!*100</f>
        <v>#REF!</v>
      </c>
    </row>
    <row r="1346" spans="1:8" s="255" customFormat="1">
      <c r="A1346" s="611"/>
      <c r="B1346" s="610" t="s">
        <v>4029</v>
      </c>
      <c r="C1346" s="612" t="s">
        <v>4006</v>
      </c>
      <c r="D1346" s="30"/>
      <c r="E1346" s="30"/>
      <c r="F1346" s="30">
        <v>145</v>
      </c>
      <c r="G1346" s="95"/>
      <c r="H1346" s="90" t="e">
        <f>(D1454-#REF!)/#REF!*100</f>
        <v>#REF!</v>
      </c>
    </row>
    <row r="1347" spans="1:8" s="255" customFormat="1">
      <c r="A1347" s="611"/>
      <c r="B1347" s="610" t="s">
        <v>4030</v>
      </c>
      <c r="C1347" s="612" t="s">
        <v>4006</v>
      </c>
      <c r="D1347" s="30"/>
      <c r="E1347" s="30"/>
      <c r="F1347" s="30">
        <v>165</v>
      </c>
      <c r="G1347" s="95"/>
      <c r="H1347" s="90"/>
    </row>
    <row r="1348" spans="1:8" s="255" customFormat="1">
      <c r="A1348" s="611"/>
      <c r="B1348" s="610" t="s">
        <v>4031</v>
      </c>
      <c r="C1348" s="612" t="s">
        <v>4006</v>
      </c>
      <c r="D1348" s="30"/>
      <c r="E1348" s="30"/>
      <c r="F1348" s="30">
        <v>190</v>
      </c>
      <c r="G1348" s="95"/>
      <c r="H1348" s="90"/>
    </row>
    <row r="1349" spans="1:8" s="255" customFormat="1" ht="15" customHeight="1">
      <c r="A1349" s="611"/>
      <c r="B1349" s="610" t="s">
        <v>4032</v>
      </c>
      <c r="C1349" s="612" t="s">
        <v>4006</v>
      </c>
      <c r="D1349" s="30"/>
      <c r="E1349" s="30"/>
      <c r="F1349" s="30">
        <v>230</v>
      </c>
      <c r="G1349" s="95"/>
      <c r="H1349" s="90" t="e">
        <f>(D1457-#REF!)/#REF!*100</f>
        <v>#REF!</v>
      </c>
    </row>
    <row r="1350" spans="1:8" s="255" customFormat="1" ht="15.75" customHeight="1">
      <c r="A1350" s="611">
        <v>23</v>
      </c>
      <c r="B1350" s="618" t="s">
        <v>4033</v>
      </c>
      <c r="C1350" s="612"/>
      <c r="D1350" s="30"/>
      <c r="E1350" s="30"/>
      <c r="F1350" s="30"/>
      <c r="G1350" s="95"/>
      <c r="H1350" s="90" t="e">
        <f>(D1458-#REF!)/#REF!*100</f>
        <v>#REF!</v>
      </c>
    </row>
    <row r="1351" spans="1:8" s="255" customFormat="1">
      <c r="A1351" s="611"/>
      <c r="B1351" s="613" t="s">
        <v>4041</v>
      </c>
      <c r="C1351" s="612" t="s">
        <v>4006</v>
      </c>
      <c r="D1351" s="30"/>
      <c r="E1351" s="30"/>
      <c r="F1351" s="30">
        <v>85</v>
      </c>
      <c r="G1351" s="95"/>
      <c r="H1351" s="90" t="e">
        <f>(D1460-#REF!)/#REF!*100</f>
        <v>#REF!</v>
      </c>
    </row>
    <row r="1352" spans="1:8" s="255" customFormat="1">
      <c r="A1352" s="611"/>
      <c r="B1352" s="610" t="s">
        <v>4029</v>
      </c>
      <c r="C1352" s="612" t="s">
        <v>4006</v>
      </c>
      <c r="D1352" s="30"/>
      <c r="E1352" s="30"/>
      <c r="F1352" s="30">
        <v>130</v>
      </c>
      <c r="G1352" s="95"/>
      <c r="H1352" s="90"/>
    </row>
    <row r="1353" spans="1:8" s="254" customFormat="1">
      <c r="A1353" s="611"/>
      <c r="B1353" s="610" t="s">
        <v>4031</v>
      </c>
      <c r="C1353" s="612" t="s">
        <v>4006</v>
      </c>
      <c r="D1353" s="30"/>
      <c r="E1353" s="30"/>
      <c r="F1353" s="30">
        <v>175</v>
      </c>
      <c r="G1353" s="95"/>
      <c r="H1353" s="90"/>
    </row>
    <row r="1354" spans="1:8" s="255" customFormat="1">
      <c r="A1354" s="611"/>
      <c r="B1354" s="610" t="s">
        <v>4032</v>
      </c>
      <c r="C1354" s="612" t="s">
        <v>4006</v>
      </c>
      <c r="D1354" s="30"/>
      <c r="E1354" s="30"/>
      <c r="F1354" s="30">
        <v>215</v>
      </c>
      <c r="G1354" s="95"/>
      <c r="H1354" s="90" t="e">
        <f>(D1464-#REF!)/#REF!*100</f>
        <v>#REF!</v>
      </c>
    </row>
    <row r="1355" spans="1:8" s="255" customFormat="1" ht="18">
      <c r="A1355" s="594"/>
      <c r="B1355" s="610" t="s">
        <v>4034</v>
      </c>
      <c r="C1355" s="612" t="s">
        <v>4006</v>
      </c>
      <c r="D1355" s="30"/>
      <c r="E1355" s="30"/>
      <c r="F1355" s="30">
        <v>260</v>
      </c>
      <c r="G1355" s="95"/>
      <c r="H1355" s="90" t="e">
        <f>(D1465-#REF!)/#REF!*100</f>
        <v>#REF!</v>
      </c>
    </row>
    <row r="1356" spans="1:8" s="255" customFormat="1" ht="18">
      <c r="A1356" s="594"/>
      <c r="B1356" s="610" t="s">
        <v>4035</v>
      </c>
      <c r="C1356" s="612" t="s">
        <v>4006</v>
      </c>
      <c r="D1356" s="30"/>
      <c r="E1356" s="30"/>
      <c r="F1356" s="30">
        <v>350</v>
      </c>
      <c r="G1356" s="95"/>
      <c r="H1356" s="90"/>
    </row>
    <row r="1357" spans="1:8" s="255" customFormat="1" ht="18">
      <c r="A1357" s="594"/>
      <c r="B1357" s="610" t="s">
        <v>4036</v>
      </c>
      <c r="C1357" s="612" t="s">
        <v>4006</v>
      </c>
      <c r="D1357" s="30"/>
      <c r="E1357" s="30"/>
      <c r="F1357" s="30">
        <v>435</v>
      </c>
      <c r="G1357" s="95"/>
      <c r="H1357" s="90" t="e">
        <f>(D1467-#REF!)/#REF!*100</f>
        <v>#REF!</v>
      </c>
    </row>
    <row r="1358" spans="1:8" s="255" customFormat="1" ht="18">
      <c r="A1358" s="594"/>
      <c r="B1358" s="610" t="s">
        <v>4037</v>
      </c>
      <c r="C1358" s="612" t="s">
        <v>4006</v>
      </c>
      <c r="D1358" s="30"/>
      <c r="E1358" s="30"/>
      <c r="F1358" s="30">
        <v>525</v>
      </c>
      <c r="G1358" s="95"/>
      <c r="H1358" s="90" t="e">
        <f>(D1468-#REF!)/#REF!*100</f>
        <v>#REF!</v>
      </c>
    </row>
    <row r="1359" spans="1:8" s="255" customFormat="1" ht="18">
      <c r="A1359" s="594"/>
      <c r="B1359" s="610" t="s">
        <v>4038</v>
      </c>
      <c r="C1359" s="612" t="s">
        <v>4006</v>
      </c>
      <c r="D1359" s="30"/>
      <c r="E1359" s="30"/>
      <c r="F1359" s="30">
        <v>700</v>
      </c>
      <c r="G1359" s="95"/>
      <c r="H1359" s="90" t="e">
        <f>(D1469-#REF!)/#REF!*100</f>
        <v>#REF!</v>
      </c>
    </row>
    <row r="1360" spans="1:8" s="255" customFormat="1" ht="18">
      <c r="A1360" s="594"/>
      <c r="B1360" s="610" t="s">
        <v>4039</v>
      </c>
      <c r="C1360" s="612" t="s">
        <v>4006</v>
      </c>
      <c r="D1360" s="30"/>
      <c r="E1360" s="30"/>
      <c r="F1360" s="30">
        <v>880</v>
      </c>
      <c r="G1360" s="95"/>
      <c r="H1360" s="90"/>
    </row>
    <row r="1361" spans="1:8" s="255" customFormat="1" ht="18">
      <c r="A1361" s="594"/>
      <c r="B1361" s="610" t="s">
        <v>4040</v>
      </c>
      <c r="C1361" s="612" t="s">
        <v>4006</v>
      </c>
      <c r="D1361" s="30"/>
      <c r="E1361" s="30"/>
      <c r="F1361" s="30">
        <v>1055</v>
      </c>
      <c r="G1361" s="95"/>
      <c r="H1361" s="90"/>
    </row>
    <row r="1362" spans="1:8" s="255" customFormat="1" ht="36">
      <c r="A1362" s="147">
        <v>49</v>
      </c>
      <c r="B1362" s="134" t="s">
        <v>1185</v>
      </c>
      <c r="C1362" s="81"/>
      <c r="D1362" s="246"/>
      <c r="E1362" s="246"/>
      <c r="F1362" s="12"/>
      <c r="G1362" s="247"/>
      <c r="H1362" s="90" t="e">
        <f>(D1472-#REF!)/#REF!*100</f>
        <v>#REF!</v>
      </c>
    </row>
    <row r="1363" spans="1:8" s="255" customFormat="1" ht="18">
      <c r="A1363" s="538">
        <v>1</v>
      </c>
      <c r="B1363" s="248" t="s">
        <v>1186</v>
      </c>
      <c r="C1363" s="249"/>
      <c r="D1363" s="30"/>
      <c r="E1363" s="30"/>
      <c r="F1363" s="12"/>
      <c r="G1363" s="250"/>
      <c r="H1363" s="90" t="e">
        <f>(D1473-#REF!)/#REF!*100</f>
        <v>#REF!</v>
      </c>
    </row>
    <row r="1364" spans="1:8" s="255" customFormat="1" ht="75">
      <c r="A1364" s="258">
        <v>1.1000000000000001</v>
      </c>
      <c r="B1364" s="230" t="s">
        <v>1187</v>
      </c>
      <c r="C1364" s="251" t="s">
        <v>1188</v>
      </c>
      <c r="D1364" s="30">
        <v>165</v>
      </c>
      <c r="E1364" s="30">
        <v>165</v>
      </c>
      <c r="F1364" s="30">
        <v>166</v>
      </c>
      <c r="G1364" s="94"/>
      <c r="H1364" s="90" t="e">
        <f>(D1474-#REF!)/#REF!*100</f>
        <v>#REF!</v>
      </c>
    </row>
    <row r="1365" spans="1:8" s="255" customFormat="1" ht="90">
      <c r="A1365" s="258">
        <v>1.2</v>
      </c>
      <c r="B1365" s="230" t="s">
        <v>1189</v>
      </c>
      <c r="C1365" s="251" t="s">
        <v>1188</v>
      </c>
      <c r="D1365" s="30">
        <v>299</v>
      </c>
      <c r="E1365" s="30">
        <f>D1365</f>
        <v>299</v>
      </c>
      <c r="F1365" s="30">
        <f>E1365</f>
        <v>299</v>
      </c>
      <c r="G1365" s="94"/>
      <c r="H1365" s="90" t="e">
        <f>(D1475-#REF!)/#REF!*100</f>
        <v>#REF!</v>
      </c>
    </row>
    <row r="1366" spans="1:8" s="255" customFormat="1" ht="90">
      <c r="A1366" s="258">
        <v>1.3</v>
      </c>
      <c r="B1366" s="230" t="s">
        <v>1190</v>
      </c>
      <c r="C1366" s="251" t="s">
        <v>1188</v>
      </c>
      <c r="D1366" s="30">
        <v>495</v>
      </c>
      <c r="E1366" s="30">
        <v>495</v>
      </c>
      <c r="F1366" s="30">
        <v>495</v>
      </c>
      <c r="G1366" s="94"/>
      <c r="H1366" s="90" t="e">
        <f>(D1476-#REF!)/#REF!*100</f>
        <v>#REF!</v>
      </c>
    </row>
    <row r="1367" spans="1:8" s="255" customFormat="1" ht="90">
      <c r="A1367" s="258">
        <v>1.5</v>
      </c>
      <c r="B1367" s="230" t="s">
        <v>1191</v>
      </c>
      <c r="C1367" s="251" t="s">
        <v>1188</v>
      </c>
      <c r="D1367" s="30">
        <v>302.5</v>
      </c>
      <c r="E1367" s="30">
        <v>302.5</v>
      </c>
      <c r="F1367" s="30">
        <v>302.5</v>
      </c>
      <c r="G1367" s="94"/>
      <c r="H1367" s="90"/>
    </row>
    <row r="1368" spans="1:8" s="255" customFormat="1" ht="80.25" customHeight="1">
      <c r="A1368" s="258">
        <v>1.6</v>
      </c>
      <c r="B1368" s="632" t="s">
        <v>1192</v>
      </c>
      <c r="C1368" s="251" t="s">
        <v>1188</v>
      </c>
      <c r="D1368" s="30">
        <v>935</v>
      </c>
      <c r="E1368" s="30">
        <v>935</v>
      </c>
      <c r="F1368" s="30">
        <v>935</v>
      </c>
      <c r="G1368" s="94"/>
      <c r="H1368" s="90"/>
    </row>
    <row r="1369" spans="1:8" s="255" customFormat="1" ht="75" customHeight="1">
      <c r="A1369" s="258">
        <v>1.7</v>
      </c>
      <c r="B1369" s="632" t="s">
        <v>1193</v>
      </c>
      <c r="C1369" s="251" t="s">
        <v>1188</v>
      </c>
      <c r="D1369" s="30">
        <v>935</v>
      </c>
      <c r="E1369" s="30">
        <v>935</v>
      </c>
      <c r="F1369" s="30">
        <v>935</v>
      </c>
      <c r="G1369" s="94"/>
      <c r="H1369" s="90" t="e">
        <f>(D1479-#REF!)/#REF!*100</f>
        <v>#REF!</v>
      </c>
    </row>
    <row r="1370" spans="1:8" s="255" customFormat="1" ht="75">
      <c r="A1370" s="258">
        <v>1.8</v>
      </c>
      <c r="B1370" s="230" t="s">
        <v>1194</v>
      </c>
      <c r="C1370" s="251" t="s">
        <v>1188</v>
      </c>
      <c r="D1370" s="30">
        <v>1375</v>
      </c>
      <c r="E1370" s="30">
        <v>1375</v>
      </c>
      <c r="F1370" s="30">
        <v>1375</v>
      </c>
      <c r="G1370" s="94"/>
      <c r="H1370" s="90" t="e">
        <f>(D1480-#REF!)/#REF!*100</f>
        <v>#REF!</v>
      </c>
    </row>
    <row r="1371" spans="1:8" s="255" customFormat="1" ht="90">
      <c r="A1371" s="258">
        <v>1.9</v>
      </c>
      <c r="B1371" s="230" t="s">
        <v>1195</v>
      </c>
      <c r="C1371" s="251" t="s">
        <v>1188</v>
      </c>
      <c r="D1371" s="30">
        <v>165</v>
      </c>
      <c r="E1371" s="30">
        <v>165</v>
      </c>
      <c r="F1371" s="30">
        <v>165</v>
      </c>
      <c r="G1371" s="94"/>
      <c r="H1371" s="90" t="e">
        <f>(D1481-#REF!)/#REF!*100</f>
        <v>#REF!</v>
      </c>
    </row>
    <row r="1372" spans="1:8" s="255" customFormat="1" ht="30">
      <c r="A1372" s="258">
        <v>1.1000000000000001</v>
      </c>
      <c r="B1372" s="230" t="s">
        <v>1196</v>
      </c>
      <c r="C1372" s="251" t="s">
        <v>1188</v>
      </c>
      <c r="D1372" s="30">
        <v>275</v>
      </c>
      <c r="E1372" s="30">
        <v>275</v>
      </c>
      <c r="F1372" s="30">
        <v>275</v>
      </c>
      <c r="G1372" s="94"/>
      <c r="H1372" s="90" t="e">
        <f>(D1482-#REF!)/#REF!*100</f>
        <v>#REF!</v>
      </c>
    </row>
    <row r="1373" spans="1:8" s="255" customFormat="1" ht="45">
      <c r="A1373" s="258">
        <v>1.1100000000000001</v>
      </c>
      <c r="B1373" s="230" t="s">
        <v>1197</v>
      </c>
      <c r="C1373" s="251" t="s">
        <v>1188</v>
      </c>
      <c r="D1373" s="30">
        <v>385</v>
      </c>
      <c r="E1373" s="30">
        <v>385</v>
      </c>
      <c r="F1373" s="30">
        <v>385</v>
      </c>
      <c r="G1373" s="94"/>
      <c r="H1373" s="90" t="e">
        <f>(D1483-#REF!)/#REF!*100</f>
        <v>#REF!</v>
      </c>
    </row>
    <row r="1374" spans="1:8" s="255" customFormat="1" ht="45">
      <c r="A1374" s="258">
        <v>1.1200000000000001</v>
      </c>
      <c r="B1374" s="230" t="s">
        <v>1198</v>
      </c>
      <c r="C1374" s="251" t="s">
        <v>1188</v>
      </c>
      <c r="D1374" s="30">
        <v>330</v>
      </c>
      <c r="E1374" s="30">
        <v>330</v>
      </c>
      <c r="F1374" s="30">
        <v>330</v>
      </c>
      <c r="G1374" s="94"/>
      <c r="H1374" s="90" t="e">
        <f>(D1484-#REF!)/#REF!*100</f>
        <v>#REF!</v>
      </c>
    </row>
    <row r="1375" spans="1:8" s="255" customFormat="1" ht="75.75" customHeight="1">
      <c r="A1375" s="258">
        <v>1.1299999999999999</v>
      </c>
      <c r="B1375" s="632" t="s">
        <v>1199</v>
      </c>
      <c r="C1375" s="251" t="s">
        <v>1188</v>
      </c>
      <c r="D1375" s="30">
        <v>247.5</v>
      </c>
      <c r="E1375" s="30">
        <v>247.5</v>
      </c>
      <c r="F1375" s="30">
        <v>247.5</v>
      </c>
      <c r="G1375" s="94"/>
      <c r="H1375" s="90" t="e">
        <f>(D1485-#REF!)/#REF!*100</f>
        <v>#REF!</v>
      </c>
    </row>
    <row r="1376" spans="1:8" s="255" customFormat="1" ht="75">
      <c r="A1376" s="258">
        <v>1.1399999999999999</v>
      </c>
      <c r="B1376" s="230" t="s">
        <v>1200</v>
      </c>
      <c r="C1376" s="251" t="s">
        <v>1188</v>
      </c>
      <c r="D1376" s="30">
        <v>495</v>
      </c>
      <c r="E1376" s="30">
        <v>495</v>
      </c>
      <c r="F1376" s="30">
        <v>495</v>
      </c>
      <c r="G1376" s="94"/>
      <c r="H1376" s="90" t="e">
        <f>(D1486-#REF!)/#REF!*100</f>
        <v>#REF!</v>
      </c>
    </row>
    <row r="1377" spans="1:8" s="255" customFormat="1" ht="75">
      <c r="A1377" s="258">
        <v>1.1499999999999999</v>
      </c>
      <c r="B1377" s="230" t="s">
        <v>1201</v>
      </c>
      <c r="C1377" s="251" t="s">
        <v>1202</v>
      </c>
      <c r="D1377" s="30">
        <v>650</v>
      </c>
      <c r="E1377" s="30">
        <v>650</v>
      </c>
      <c r="F1377" s="30">
        <v>650</v>
      </c>
      <c r="G1377" s="94"/>
      <c r="H1377" s="90" t="e">
        <f>(D1487-#REF!)/#REF!*100</f>
        <v>#REF!</v>
      </c>
    </row>
    <row r="1378" spans="1:8" s="255" customFormat="1" ht="18">
      <c r="A1378" s="539">
        <v>2</v>
      </c>
      <c r="B1378" s="248" t="s">
        <v>1203</v>
      </c>
      <c r="C1378" s="253"/>
      <c r="D1378" s="30"/>
      <c r="E1378" s="30"/>
      <c r="F1378" s="30"/>
      <c r="G1378" s="94"/>
      <c r="H1378" s="90" t="e">
        <f>(D1488-#REF!)/#REF!*100</f>
        <v>#REF!</v>
      </c>
    </row>
    <row r="1379" spans="1:8" s="255" customFormat="1" ht="81.75" customHeight="1">
      <c r="A1379" s="258">
        <v>2.1</v>
      </c>
      <c r="B1379" s="230" t="s">
        <v>1204</v>
      </c>
      <c r="C1379" s="251" t="s">
        <v>1205</v>
      </c>
      <c r="D1379" s="30">
        <v>315</v>
      </c>
      <c r="E1379" s="30">
        <v>315</v>
      </c>
      <c r="F1379" s="30">
        <v>315</v>
      </c>
      <c r="G1379" s="94"/>
      <c r="H1379" s="90" t="e">
        <f>(D1489-#REF!)/#REF!*100</f>
        <v>#REF!</v>
      </c>
    </row>
    <row r="1380" spans="1:8" s="255" customFormat="1" ht="30">
      <c r="A1380" s="258">
        <v>2.2000000000000002</v>
      </c>
      <c r="B1380" s="230" t="s">
        <v>1206</v>
      </c>
      <c r="C1380" s="251" t="s">
        <v>1205</v>
      </c>
      <c r="D1380" s="30">
        <v>93.5</v>
      </c>
      <c r="E1380" s="30">
        <v>93.5</v>
      </c>
      <c r="F1380" s="30">
        <v>93.5</v>
      </c>
      <c r="G1380" s="94"/>
      <c r="H1380" s="90" t="e">
        <f>(D1490-#REF!)/#REF!*100</f>
        <v>#REF!</v>
      </c>
    </row>
    <row r="1381" spans="1:8" s="255" customFormat="1" ht="18">
      <c r="A1381" s="256">
        <v>3</v>
      </c>
      <c r="B1381" s="248" t="s">
        <v>1207</v>
      </c>
      <c r="C1381" s="253"/>
      <c r="D1381" s="30"/>
      <c r="E1381" s="30"/>
      <c r="F1381" s="12"/>
      <c r="G1381" s="94"/>
      <c r="H1381" s="90" t="e">
        <f>(D1491-#REF!)/#REF!*100</f>
        <v>#REF!</v>
      </c>
    </row>
    <row r="1382" spans="1:8" s="255" customFormat="1" ht="45">
      <c r="A1382" s="258">
        <v>3.1</v>
      </c>
      <c r="B1382" s="230" t="s">
        <v>1208</v>
      </c>
      <c r="C1382" s="251" t="s">
        <v>1205</v>
      </c>
      <c r="D1382" s="30">
        <v>2396</v>
      </c>
      <c r="E1382" s="30">
        <v>2396</v>
      </c>
      <c r="F1382" s="30">
        <v>2396</v>
      </c>
      <c r="G1382" s="94"/>
      <c r="H1382" s="90"/>
    </row>
    <row r="1383" spans="1:8" s="255" customFormat="1" ht="33" customHeight="1">
      <c r="A1383" s="258">
        <v>3.2</v>
      </c>
      <c r="B1383" s="230" t="s">
        <v>1209</v>
      </c>
      <c r="C1383" s="251" t="s">
        <v>1205</v>
      </c>
      <c r="D1383" s="30">
        <v>2395.8000000000002</v>
      </c>
      <c r="E1383" s="30">
        <v>2395.8000000000002</v>
      </c>
      <c r="F1383" s="30">
        <v>2395.8000000000002</v>
      </c>
      <c r="G1383" s="94"/>
      <c r="H1383" s="90" t="e">
        <f>(D1493-#REF!)/#REF!*100</f>
        <v>#REF!</v>
      </c>
    </row>
    <row r="1384" spans="1:8" s="255" customFormat="1" ht="30">
      <c r="A1384" s="258">
        <v>3.3</v>
      </c>
      <c r="B1384" s="230" t="s">
        <v>1210</v>
      </c>
      <c r="C1384" s="251" t="s">
        <v>1205</v>
      </c>
      <c r="D1384" s="30">
        <v>3993</v>
      </c>
      <c r="E1384" s="30">
        <v>3993</v>
      </c>
      <c r="F1384" s="30">
        <v>3993</v>
      </c>
      <c r="G1384" s="94"/>
      <c r="H1384" s="90" t="e">
        <f>(D1494-#REF!)/#REF!*100</f>
        <v>#REF!</v>
      </c>
    </row>
    <row r="1385" spans="1:8" s="255" customFormat="1" ht="30">
      <c r="A1385" s="258">
        <v>3.4</v>
      </c>
      <c r="B1385" s="230" t="s">
        <v>1211</v>
      </c>
      <c r="C1385" s="251" t="s">
        <v>1205</v>
      </c>
      <c r="D1385" s="30">
        <v>2662</v>
      </c>
      <c r="E1385" s="30">
        <v>2662</v>
      </c>
      <c r="F1385" s="30">
        <v>2662</v>
      </c>
      <c r="G1385" s="94"/>
      <c r="H1385" s="90" t="e">
        <f>(D1495-#REF!)/#REF!*100</f>
        <v>#REF!</v>
      </c>
    </row>
    <row r="1386" spans="1:8" s="255" customFormat="1" ht="30">
      <c r="A1386" s="258">
        <v>3.5</v>
      </c>
      <c r="B1386" s="230" t="s">
        <v>1212</v>
      </c>
      <c r="C1386" s="251" t="s">
        <v>1205</v>
      </c>
      <c r="D1386" s="30">
        <v>3993</v>
      </c>
      <c r="E1386" s="30">
        <v>3993</v>
      </c>
      <c r="F1386" s="30">
        <v>3993</v>
      </c>
      <c r="G1386" s="94"/>
      <c r="H1386" s="90" t="e">
        <f>(D1496-#REF!)/#REF!*100</f>
        <v>#REF!</v>
      </c>
    </row>
    <row r="1387" spans="1:8" s="255" customFormat="1" ht="30">
      <c r="A1387" s="258">
        <v>3.6</v>
      </c>
      <c r="B1387" s="230" t="s">
        <v>1213</v>
      </c>
      <c r="C1387" s="103" t="s">
        <v>69</v>
      </c>
      <c r="D1387" s="30">
        <v>1597.2</v>
      </c>
      <c r="E1387" s="30">
        <v>1597.2</v>
      </c>
      <c r="F1387" s="30">
        <v>1597.2</v>
      </c>
      <c r="G1387" s="94"/>
      <c r="H1387" s="90" t="e">
        <f>(D1497-#REF!)/#REF!*100</f>
        <v>#REF!</v>
      </c>
    </row>
    <row r="1388" spans="1:8" s="255" customFormat="1" ht="18">
      <c r="A1388" s="258">
        <v>3.7</v>
      </c>
      <c r="B1388" s="230" t="s">
        <v>1214</v>
      </c>
      <c r="C1388" s="251" t="s">
        <v>979</v>
      </c>
      <c r="D1388" s="30">
        <v>166.375</v>
      </c>
      <c r="E1388" s="30">
        <v>166.375</v>
      </c>
      <c r="F1388" s="30">
        <v>166.375</v>
      </c>
      <c r="G1388" s="94"/>
      <c r="H1388" s="90" t="e">
        <f>(D1498-#REF!)/#REF!*100</f>
        <v>#REF!</v>
      </c>
    </row>
    <row r="1389" spans="1:8" s="255" customFormat="1" ht="18">
      <c r="A1389" s="258">
        <v>3.8</v>
      </c>
      <c r="B1389" s="230" t="s">
        <v>1215</v>
      </c>
      <c r="C1389" s="251" t="s">
        <v>979</v>
      </c>
      <c r="D1389" s="30">
        <v>665.5</v>
      </c>
      <c r="E1389" s="30">
        <v>665.5</v>
      </c>
      <c r="F1389" s="30">
        <v>665.5</v>
      </c>
      <c r="G1389" s="94"/>
      <c r="H1389" s="90" t="e">
        <f>(D1499-#REF!)/#REF!*100</f>
        <v>#REF!</v>
      </c>
    </row>
    <row r="1390" spans="1:8" s="255" customFormat="1" ht="18">
      <c r="A1390" s="258">
        <v>3.9</v>
      </c>
      <c r="B1390" s="230" t="s">
        <v>1216</v>
      </c>
      <c r="C1390" s="251" t="s">
        <v>979</v>
      </c>
      <c r="D1390" s="30">
        <v>865.15</v>
      </c>
      <c r="E1390" s="30">
        <v>865.15</v>
      </c>
      <c r="F1390" s="30">
        <v>865.15</v>
      </c>
      <c r="G1390" s="94"/>
      <c r="H1390" s="90" t="e">
        <f>(D1500-#REF!)/#REF!*100</f>
        <v>#REF!</v>
      </c>
    </row>
    <row r="1391" spans="1:8" s="255" customFormat="1" ht="30">
      <c r="A1391" s="263">
        <v>3.1</v>
      </c>
      <c r="B1391" s="230" t="s">
        <v>1217</v>
      </c>
      <c r="C1391" s="251" t="s">
        <v>979</v>
      </c>
      <c r="D1391" s="30">
        <v>5324</v>
      </c>
      <c r="E1391" s="30">
        <v>5324</v>
      </c>
      <c r="F1391" s="30">
        <v>5324</v>
      </c>
      <c r="G1391" s="94"/>
      <c r="H1391" s="90" t="e">
        <f>(D1501-#REF!)/#REF!*100</f>
        <v>#REF!</v>
      </c>
    </row>
    <row r="1392" spans="1:8" s="255" customFormat="1" ht="18">
      <c r="A1392" s="258">
        <v>3.11</v>
      </c>
      <c r="B1392" s="230" t="s">
        <v>1218</v>
      </c>
      <c r="C1392" s="251" t="s">
        <v>1205</v>
      </c>
      <c r="D1392" s="30">
        <v>3993</v>
      </c>
      <c r="E1392" s="30">
        <v>3993</v>
      </c>
      <c r="F1392" s="30">
        <v>3993</v>
      </c>
      <c r="G1392" s="94"/>
      <c r="H1392" s="90" t="e">
        <f>(D1502-#REF!)/#REF!*100</f>
        <v>#REF!</v>
      </c>
    </row>
    <row r="1393" spans="1:8" s="255" customFormat="1" ht="18">
      <c r="A1393" s="258">
        <v>3.12</v>
      </c>
      <c r="B1393" s="230" t="s">
        <v>1219</v>
      </c>
      <c r="C1393" s="251" t="s">
        <v>1220</v>
      </c>
      <c r="D1393" s="30">
        <v>300</v>
      </c>
      <c r="E1393" s="30">
        <v>300</v>
      </c>
      <c r="F1393" s="30">
        <v>300</v>
      </c>
      <c r="G1393" s="94"/>
      <c r="H1393" s="90"/>
    </row>
    <row r="1394" spans="1:8" s="255" customFormat="1" ht="30">
      <c r="A1394" s="258">
        <v>3.13</v>
      </c>
      <c r="B1394" s="230" t="s">
        <v>1221</v>
      </c>
      <c r="C1394" s="251" t="s">
        <v>1220</v>
      </c>
      <c r="D1394" s="30">
        <v>1996.5</v>
      </c>
      <c r="E1394" s="30">
        <v>1996.5</v>
      </c>
      <c r="F1394" s="30">
        <v>1996.5</v>
      </c>
      <c r="G1394" s="94"/>
      <c r="H1394" s="90" t="e">
        <f>(D1504-#REF!)/#REF!*100</f>
        <v>#REF!</v>
      </c>
    </row>
    <row r="1395" spans="1:8" s="255" customFormat="1" ht="30">
      <c r="A1395" s="258">
        <v>3.14</v>
      </c>
      <c r="B1395" s="230" t="s">
        <v>1222</v>
      </c>
      <c r="C1395" s="251" t="s">
        <v>1220</v>
      </c>
      <c r="D1395" s="30">
        <v>3593.7</v>
      </c>
      <c r="E1395" s="30">
        <v>3593.7</v>
      </c>
      <c r="F1395" s="30">
        <v>3593.7</v>
      </c>
      <c r="G1395" s="94"/>
      <c r="H1395" s="90" t="e">
        <f>(D1505-#REF!)/#REF!*100</f>
        <v>#REF!</v>
      </c>
    </row>
    <row r="1396" spans="1:8" s="255" customFormat="1" ht="18">
      <c r="A1396" s="258">
        <v>3.15</v>
      </c>
      <c r="B1396" s="230" t="s">
        <v>1223</v>
      </c>
      <c r="C1396" s="251" t="s">
        <v>1220</v>
      </c>
      <c r="D1396" s="30">
        <v>1064.8</v>
      </c>
      <c r="E1396" s="30">
        <v>1064.8</v>
      </c>
      <c r="F1396" s="30">
        <v>1064.8</v>
      </c>
      <c r="G1396" s="94"/>
      <c r="H1396" s="90" t="e">
        <f>(D1506-#REF!)/#REF!*100</f>
        <v>#REF!</v>
      </c>
    </row>
    <row r="1397" spans="1:8" s="255" customFormat="1" ht="18">
      <c r="A1397" s="258">
        <v>3.16</v>
      </c>
      <c r="B1397" s="230" t="s">
        <v>1223</v>
      </c>
      <c r="C1397" s="251" t="s">
        <v>1220</v>
      </c>
      <c r="D1397" s="30">
        <v>865.15</v>
      </c>
      <c r="E1397" s="30">
        <v>865.15</v>
      </c>
      <c r="F1397" s="30">
        <v>865.15</v>
      </c>
      <c r="G1397" s="94"/>
      <c r="H1397" s="90" t="e">
        <f>(D1507-#REF!)/#REF!*100</f>
        <v>#REF!</v>
      </c>
    </row>
    <row r="1398" spans="1:8" s="255" customFormat="1" ht="30">
      <c r="A1398" s="258">
        <v>3.17</v>
      </c>
      <c r="B1398" s="230" t="s">
        <v>1224</v>
      </c>
      <c r="C1398" s="251" t="s">
        <v>1225</v>
      </c>
      <c r="D1398" s="30">
        <v>3260.95</v>
      </c>
      <c r="E1398" s="30">
        <v>3260.95</v>
      </c>
      <c r="F1398" s="30">
        <v>3260.95</v>
      </c>
      <c r="G1398" s="94"/>
      <c r="H1398" s="90" t="e">
        <f>(D1508-#REF!)/#REF!*100</f>
        <v>#REF!</v>
      </c>
    </row>
    <row r="1399" spans="1:8" s="255" customFormat="1" ht="30">
      <c r="A1399" s="258">
        <v>3.18</v>
      </c>
      <c r="B1399" s="230" t="s">
        <v>1226</v>
      </c>
      <c r="C1399" s="251" t="s">
        <v>1225</v>
      </c>
      <c r="D1399" s="30">
        <v>6455.35</v>
      </c>
      <c r="E1399" s="30">
        <v>6455.35</v>
      </c>
      <c r="F1399" s="30">
        <v>6455.35</v>
      </c>
      <c r="G1399" s="94"/>
      <c r="H1399" s="90" t="e">
        <f>(D1509-#REF!)/#REF!*100</f>
        <v>#REF!</v>
      </c>
    </row>
    <row r="1400" spans="1:8" s="255" customFormat="1" ht="30">
      <c r="A1400" s="258">
        <v>3.19</v>
      </c>
      <c r="B1400" s="230" t="s">
        <v>1227</v>
      </c>
      <c r="C1400" s="251" t="s">
        <v>1225</v>
      </c>
      <c r="D1400" s="30">
        <v>1064.8</v>
      </c>
      <c r="E1400" s="30">
        <v>1064.8</v>
      </c>
      <c r="F1400" s="30">
        <v>1064.8</v>
      </c>
      <c r="G1400" s="94"/>
      <c r="H1400" s="90" t="e">
        <f>(D1510-#REF!)/#REF!*100</f>
        <v>#REF!</v>
      </c>
    </row>
    <row r="1401" spans="1:8" s="255" customFormat="1" ht="30">
      <c r="A1401" s="258">
        <v>3.2</v>
      </c>
      <c r="B1401" s="230" t="s">
        <v>1228</v>
      </c>
      <c r="C1401" s="251" t="s">
        <v>1225</v>
      </c>
      <c r="D1401" s="30">
        <v>1996.5</v>
      </c>
      <c r="E1401" s="30">
        <v>1996.5</v>
      </c>
      <c r="F1401" s="30">
        <v>1996.5</v>
      </c>
      <c r="G1401" s="94"/>
      <c r="H1401" s="90" t="e">
        <f>(D1511-#REF!)/#REF!*100</f>
        <v>#REF!</v>
      </c>
    </row>
    <row r="1402" spans="1:8" s="255" customFormat="1" ht="36">
      <c r="A1402" s="256">
        <v>4</v>
      </c>
      <c r="B1402" s="257" t="s">
        <v>1229</v>
      </c>
      <c r="C1402" s="253"/>
      <c r="D1402" s="246"/>
      <c r="E1402" s="30"/>
      <c r="F1402" s="12"/>
      <c r="G1402" s="247"/>
      <c r="H1402" s="90" t="e">
        <f>(D1512-#REF!)/#REF!*100</f>
        <v>#REF!</v>
      </c>
    </row>
    <row r="1403" spans="1:8" s="255" customFormat="1" ht="54">
      <c r="A1403" s="258">
        <v>4.0999999999999996</v>
      </c>
      <c r="B1403" s="259" t="s">
        <v>1230</v>
      </c>
      <c r="C1403" s="260" t="s">
        <v>1205</v>
      </c>
      <c r="D1403" s="30">
        <v>146.41</v>
      </c>
      <c r="E1403" s="30">
        <v>146.41</v>
      </c>
      <c r="F1403" s="30">
        <v>146.41</v>
      </c>
      <c r="G1403" s="247"/>
      <c r="H1403" s="90" t="e">
        <f>(D1513-#REF!)/#REF!*100</f>
        <v>#REF!</v>
      </c>
    </row>
    <row r="1404" spans="1:8" s="255" customFormat="1" ht="30">
      <c r="A1404" s="258">
        <v>4.2</v>
      </c>
      <c r="B1404" s="261" t="s">
        <v>1231</v>
      </c>
      <c r="C1404" s="251" t="s">
        <v>1205</v>
      </c>
      <c r="D1404" s="30">
        <v>499.125</v>
      </c>
      <c r="E1404" s="30">
        <v>499.125</v>
      </c>
      <c r="F1404" s="30">
        <v>499.125</v>
      </c>
      <c r="G1404" s="94"/>
      <c r="H1404" s="90" t="e">
        <f>(D1514-#REF!)/#REF!*100</f>
        <v>#REF!</v>
      </c>
    </row>
    <row r="1405" spans="1:8" s="255" customFormat="1" ht="30">
      <c r="A1405" s="258">
        <v>4.3</v>
      </c>
      <c r="B1405" s="230" t="s">
        <v>1232</v>
      </c>
      <c r="C1405" s="251" t="s">
        <v>1205</v>
      </c>
      <c r="D1405" s="30">
        <v>2994.75</v>
      </c>
      <c r="E1405" s="30">
        <v>2994.75</v>
      </c>
      <c r="F1405" s="30">
        <v>2994.75</v>
      </c>
      <c r="G1405" s="94"/>
      <c r="H1405" s="90" t="e">
        <f>(D1515-#REF!)/#REF!*100</f>
        <v>#REF!</v>
      </c>
    </row>
    <row r="1406" spans="1:8" s="255" customFormat="1" ht="30">
      <c r="A1406" s="258">
        <v>4.4000000000000004</v>
      </c>
      <c r="B1406" s="230" t="s">
        <v>1233</v>
      </c>
      <c r="C1406" s="251" t="s">
        <v>1205</v>
      </c>
      <c r="D1406" s="30">
        <v>3327.5</v>
      </c>
      <c r="E1406" s="30">
        <v>3327.5</v>
      </c>
      <c r="F1406" s="30">
        <v>3327.5</v>
      </c>
      <c r="G1406" s="94"/>
      <c r="H1406" s="90" t="e">
        <f>(D1516-#REF!)/#REF!*100</f>
        <v>#REF!</v>
      </c>
    </row>
    <row r="1407" spans="1:8" s="255" customFormat="1" ht="30">
      <c r="A1407" s="258">
        <v>4.5</v>
      </c>
      <c r="B1407" s="230" t="s">
        <v>1234</v>
      </c>
      <c r="C1407" s="251" t="s">
        <v>1205</v>
      </c>
      <c r="D1407" s="30">
        <v>2662</v>
      </c>
      <c r="E1407" s="30">
        <v>2662</v>
      </c>
      <c r="F1407" s="30">
        <v>2662</v>
      </c>
      <c r="G1407" s="94"/>
      <c r="H1407" s="90" t="e">
        <f>(D1517-#REF!)/#REF!*100</f>
        <v>#REF!</v>
      </c>
    </row>
    <row r="1408" spans="1:8" s="255" customFormat="1" ht="18">
      <c r="A1408" s="258">
        <v>4.5999999999999996</v>
      </c>
      <c r="B1408" s="230" t="s">
        <v>1235</v>
      </c>
      <c r="C1408" s="251" t="s">
        <v>1205</v>
      </c>
      <c r="D1408" s="30">
        <v>1331</v>
      </c>
      <c r="E1408" s="30">
        <v>1331</v>
      </c>
      <c r="F1408" s="30">
        <v>1331</v>
      </c>
      <c r="G1408" s="94"/>
      <c r="H1408" s="90"/>
    </row>
    <row r="1409" spans="1:8" s="255" customFormat="1" ht="30">
      <c r="A1409" s="258">
        <v>4.7</v>
      </c>
      <c r="B1409" s="230" t="s">
        <v>1236</v>
      </c>
      <c r="C1409" s="251" t="s">
        <v>1205</v>
      </c>
      <c r="D1409" s="30">
        <v>1996.5</v>
      </c>
      <c r="E1409" s="30">
        <v>1996.5</v>
      </c>
      <c r="F1409" s="30">
        <v>1996.5</v>
      </c>
      <c r="G1409" s="94"/>
      <c r="H1409" s="90"/>
    </row>
    <row r="1410" spans="1:8" s="255" customFormat="1" ht="30">
      <c r="A1410" s="258">
        <v>4.8</v>
      </c>
      <c r="B1410" s="230" t="s">
        <v>1237</v>
      </c>
      <c r="C1410" s="251" t="s">
        <v>1205</v>
      </c>
      <c r="D1410" s="30">
        <v>399.3</v>
      </c>
      <c r="E1410" s="30">
        <v>399.3</v>
      </c>
      <c r="F1410" s="30">
        <v>399.3</v>
      </c>
      <c r="G1410" s="94"/>
      <c r="H1410" s="90"/>
    </row>
    <row r="1411" spans="1:8" s="255" customFormat="1" ht="18">
      <c r="A1411" s="256">
        <v>5</v>
      </c>
      <c r="B1411" s="257" t="s">
        <v>1238</v>
      </c>
      <c r="C1411" s="253"/>
      <c r="D1411" s="246"/>
      <c r="E1411" s="30"/>
      <c r="F1411" s="12"/>
      <c r="G1411" s="247"/>
      <c r="H1411" s="90" t="e">
        <f>(D1521-#REF!)/#REF!*100</f>
        <v>#REF!</v>
      </c>
    </row>
    <row r="1412" spans="1:8" s="255" customFormat="1" ht="45">
      <c r="A1412" s="258">
        <v>5.0999999999999996</v>
      </c>
      <c r="B1412" s="230" t="s">
        <v>1239</v>
      </c>
      <c r="C1412" s="251" t="s">
        <v>1205</v>
      </c>
      <c r="D1412" s="30">
        <v>146.41</v>
      </c>
      <c r="E1412" s="30">
        <v>146.41</v>
      </c>
      <c r="F1412" s="30">
        <v>146.41</v>
      </c>
      <c r="G1412" s="94"/>
      <c r="H1412" s="90"/>
    </row>
    <row r="1413" spans="1:8" s="255" customFormat="1" ht="30">
      <c r="A1413" s="258">
        <v>5.2</v>
      </c>
      <c r="B1413" s="230" t="s">
        <v>1240</v>
      </c>
      <c r="C1413" s="251" t="s">
        <v>1205</v>
      </c>
      <c r="D1413" s="30">
        <v>135</v>
      </c>
      <c r="E1413" s="30">
        <v>135</v>
      </c>
      <c r="F1413" s="30">
        <v>135</v>
      </c>
      <c r="G1413" s="94"/>
      <c r="H1413" s="90"/>
    </row>
    <row r="1414" spans="1:8" s="255" customFormat="1" ht="18">
      <c r="A1414" s="258">
        <v>5.3</v>
      </c>
      <c r="B1414" s="230" t="s">
        <v>1241</v>
      </c>
      <c r="C1414" s="251" t="s">
        <v>1205</v>
      </c>
      <c r="D1414" s="30">
        <v>212.95999999999998</v>
      </c>
      <c r="E1414" s="30">
        <v>212.95999999999998</v>
      </c>
      <c r="F1414" s="30">
        <v>212.95999999999998</v>
      </c>
      <c r="G1414" s="94"/>
      <c r="H1414" s="90" t="e">
        <f>(D1524-#REF!)/#REF!*100</f>
        <v>#REF!</v>
      </c>
    </row>
    <row r="1415" spans="1:8" s="255" customFormat="1" ht="18">
      <c r="A1415" s="258">
        <v>5.4</v>
      </c>
      <c r="B1415" s="230" t="s">
        <v>1242</v>
      </c>
      <c r="C1415" s="251" t="s">
        <v>1205</v>
      </c>
      <c r="D1415" s="30">
        <v>1331</v>
      </c>
      <c r="E1415" s="30">
        <v>1331</v>
      </c>
      <c r="F1415" s="30">
        <v>1331</v>
      </c>
      <c r="G1415" s="94"/>
      <c r="H1415" s="90" t="e">
        <f>(D1525-#REF!)/#REF!*100</f>
        <v>#REF!</v>
      </c>
    </row>
    <row r="1416" spans="1:8" s="255" customFormat="1" ht="30">
      <c r="A1416" s="258">
        <v>5.5</v>
      </c>
      <c r="B1416" s="230" t="s">
        <v>1243</v>
      </c>
      <c r="C1416" s="251" t="s">
        <v>1205</v>
      </c>
      <c r="D1416" s="30">
        <v>665.5</v>
      </c>
      <c r="E1416" s="30">
        <v>665.5</v>
      </c>
      <c r="F1416" s="30">
        <v>665.5</v>
      </c>
      <c r="G1416" s="94"/>
      <c r="H1416" s="90" t="e">
        <f>(D1526-#REF!)/#REF!*100</f>
        <v>#REF!</v>
      </c>
    </row>
    <row r="1417" spans="1:8" s="255" customFormat="1" ht="30">
      <c r="A1417" s="258">
        <v>5.6</v>
      </c>
      <c r="B1417" s="230" t="s">
        <v>1244</v>
      </c>
      <c r="C1417" s="251" t="s">
        <v>1205</v>
      </c>
      <c r="D1417" s="30">
        <v>3327.5</v>
      </c>
      <c r="E1417" s="30">
        <v>3327.5</v>
      </c>
      <c r="F1417" s="30">
        <v>3327.5</v>
      </c>
      <c r="G1417" s="94"/>
      <c r="H1417" s="90" t="e">
        <f>(D1527-#REF!)/#REF!*100</f>
        <v>#REF!</v>
      </c>
    </row>
    <row r="1418" spans="1:8" s="255" customFormat="1" ht="45">
      <c r="A1418" s="258">
        <v>5.7</v>
      </c>
      <c r="B1418" s="230" t="s">
        <v>1245</v>
      </c>
      <c r="C1418" s="251" t="s">
        <v>1246</v>
      </c>
      <c r="D1418" s="30">
        <v>5989.5</v>
      </c>
      <c r="E1418" s="30">
        <v>5989.5</v>
      </c>
      <c r="F1418" s="30">
        <v>5989.5</v>
      </c>
      <c r="G1418" s="94"/>
      <c r="H1418" s="90"/>
    </row>
    <row r="1419" spans="1:8" s="255" customFormat="1" ht="18">
      <c r="A1419" s="258">
        <v>5.8</v>
      </c>
      <c r="B1419" s="230" t="s">
        <v>1247</v>
      </c>
      <c r="C1419" s="251" t="s">
        <v>1205</v>
      </c>
      <c r="D1419" s="30">
        <v>8651.5</v>
      </c>
      <c r="E1419" s="30">
        <v>8651.5</v>
      </c>
      <c r="F1419" s="30">
        <v>8651.5</v>
      </c>
      <c r="G1419" s="94"/>
      <c r="H1419" s="90" t="e">
        <f>(D1529-#REF!)/#REF!*100</f>
        <v>#REF!</v>
      </c>
    </row>
    <row r="1420" spans="1:8" s="255" customFormat="1" ht="35.25" customHeight="1">
      <c r="A1420" s="258">
        <v>5.9</v>
      </c>
      <c r="B1420" s="230" t="s">
        <v>1248</v>
      </c>
      <c r="C1420" s="251" t="s">
        <v>1205</v>
      </c>
      <c r="D1420" s="30">
        <v>18634</v>
      </c>
      <c r="E1420" s="30">
        <v>18634</v>
      </c>
      <c r="F1420" s="30">
        <v>18634</v>
      </c>
      <c r="G1420" s="94"/>
      <c r="H1420" s="90" t="e">
        <f>(D1530-#REF!)/#REF!*100</f>
        <v>#REF!</v>
      </c>
    </row>
    <row r="1421" spans="1:8" s="255" customFormat="1" ht="30">
      <c r="A1421" s="263">
        <v>5.0999999999999996</v>
      </c>
      <c r="B1421" s="230" t="s">
        <v>1249</v>
      </c>
      <c r="C1421" s="251" t="s">
        <v>1205</v>
      </c>
      <c r="D1421" s="30">
        <v>11313.5</v>
      </c>
      <c r="E1421" s="30">
        <v>11313.5</v>
      </c>
      <c r="F1421" s="30">
        <v>11313.5</v>
      </c>
      <c r="G1421" s="94"/>
      <c r="H1421" s="90" t="e">
        <f>(D1531-#REF!)/#REF!*100</f>
        <v>#REF!</v>
      </c>
    </row>
    <row r="1422" spans="1:8" s="255" customFormat="1" ht="30">
      <c r="A1422" s="258">
        <v>5.1100000000000003</v>
      </c>
      <c r="B1422" s="230" t="s">
        <v>1250</v>
      </c>
      <c r="C1422" s="251" t="s">
        <v>1205</v>
      </c>
      <c r="D1422" s="30">
        <v>18634</v>
      </c>
      <c r="E1422" s="30">
        <v>18634</v>
      </c>
      <c r="F1422" s="30">
        <v>18634</v>
      </c>
      <c r="G1422" s="94"/>
      <c r="H1422" s="90"/>
    </row>
    <row r="1423" spans="1:8" s="255" customFormat="1" ht="36">
      <c r="A1423" s="256">
        <v>6</v>
      </c>
      <c r="B1423" s="257" t="s">
        <v>1251</v>
      </c>
      <c r="C1423" s="249"/>
      <c r="D1423" s="246"/>
      <c r="E1423" s="30"/>
      <c r="F1423" s="12"/>
      <c r="G1423" s="247"/>
      <c r="H1423" s="90" t="e">
        <f>(D1533-#REF!)/#REF!*100</f>
        <v>#REF!</v>
      </c>
    </row>
    <row r="1424" spans="1:8" ht="30">
      <c r="A1424" s="258">
        <v>6.1</v>
      </c>
      <c r="B1424" s="230" t="s">
        <v>1252</v>
      </c>
      <c r="C1424" s="251" t="s">
        <v>1205</v>
      </c>
      <c r="D1424" s="30">
        <v>865.15</v>
      </c>
      <c r="E1424" s="30">
        <v>865.15</v>
      </c>
      <c r="F1424" s="30">
        <v>865.15</v>
      </c>
      <c r="G1424" s="94"/>
      <c r="H1424" s="90" t="e">
        <f>(D1534-#REF!)/#REF!*100</f>
        <v>#REF!</v>
      </c>
    </row>
    <row r="1425" spans="1:8" ht="30">
      <c r="A1425" s="258">
        <v>6.2</v>
      </c>
      <c r="B1425" s="230" t="s">
        <v>1253</v>
      </c>
      <c r="C1425" s="251" t="s">
        <v>1205</v>
      </c>
      <c r="D1425" s="30">
        <v>1131.3499999999999</v>
      </c>
      <c r="E1425" s="30">
        <v>1131.3499999999999</v>
      </c>
      <c r="F1425" s="30">
        <v>1131.3499999999999</v>
      </c>
      <c r="G1425" s="94"/>
      <c r="H1425" s="90" t="e">
        <f>(D1535-#REF!)/#REF!*100</f>
        <v>#REF!</v>
      </c>
    </row>
    <row r="1426" spans="1:8" ht="45">
      <c r="A1426" s="258">
        <v>6.3</v>
      </c>
      <c r="B1426" s="230" t="s">
        <v>1254</v>
      </c>
      <c r="C1426" s="251" t="s">
        <v>1205</v>
      </c>
      <c r="D1426" s="30">
        <v>1597.2</v>
      </c>
      <c r="E1426" s="30">
        <v>1597.2</v>
      </c>
      <c r="F1426" s="30">
        <v>1597.2</v>
      </c>
      <c r="G1426" s="94"/>
      <c r="H1426" s="90" t="e">
        <f>(D1536-#REF!)/#REF!*100</f>
        <v>#REF!</v>
      </c>
    </row>
    <row r="1427" spans="1:8" ht="45">
      <c r="A1427" s="258">
        <v>6.4</v>
      </c>
      <c r="B1427" s="230" t="s">
        <v>1255</v>
      </c>
      <c r="C1427" s="251" t="s">
        <v>1205</v>
      </c>
      <c r="D1427" s="30">
        <v>2395.8000000000002</v>
      </c>
      <c r="E1427" s="30">
        <v>2395.8000000000002</v>
      </c>
      <c r="F1427" s="30">
        <v>2395.8000000000002</v>
      </c>
      <c r="G1427" s="94"/>
      <c r="H1427" s="90" t="e">
        <f>(D1537-#REF!)/#REF!*100</f>
        <v>#REF!</v>
      </c>
    </row>
    <row r="1428" spans="1:8" ht="18">
      <c r="A1428" s="256">
        <v>7</v>
      </c>
      <c r="B1428" s="248" t="s">
        <v>1256</v>
      </c>
      <c r="C1428" s="182"/>
      <c r="D1428" s="30"/>
      <c r="E1428" s="30"/>
      <c r="F1428" s="12"/>
      <c r="G1428" s="94"/>
      <c r="H1428" s="90" t="e">
        <f>(D1538-#REF!)/#REF!*100</f>
        <v>#REF!</v>
      </c>
    </row>
    <row r="1429" spans="1:8" ht="30">
      <c r="A1429" s="258">
        <v>7.1</v>
      </c>
      <c r="B1429" s="230" t="s">
        <v>1257</v>
      </c>
      <c r="C1429" s="251" t="s">
        <v>1188</v>
      </c>
      <c r="D1429" s="30">
        <v>1331</v>
      </c>
      <c r="E1429" s="30">
        <v>1331</v>
      </c>
      <c r="F1429" s="30">
        <v>1331</v>
      </c>
      <c r="G1429" s="94"/>
      <c r="H1429" s="90" t="e">
        <f>(D1539-#REF!)/#REF!*100</f>
        <v>#REF!</v>
      </c>
    </row>
    <row r="1430" spans="1:8" ht="18">
      <c r="A1430" s="258">
        <v>7.2</v>
      </c>
      <c r="B1430" s="230" t="s">
        <v>1258</v>
      </c>
      <c r="C1430" s="251" t="s">
        <v>1188</v>
      </c>
      <c r="D1430" s="30">
        <v>1730.3</v>
      </c>
      <c r="E1430" s="30">
        <v>1730.3</v>
      </c>
      <c r="F1430" s="30">
        <v>1730.3</v>
      </c>
      <c r="G1430" s="94"/>
      <c r="H1430" s="90" t="e">
        <f>(D1540-#REF!)/#REF!*100</f>
        <v>#REF!</v>
      </c>
    </row>
    <row r="1431" spans="1:8" ht="30">
      <c r="A1431" s="258">
        <v>7.3</v>
      </c>
      <c r="B1431" s="230" t="s">
        <v>1259</v>
      </c>
      <c r="C1431" s="251" t="s">
        <v>1188</v>
      </c>
      <c r="D1431" s="30">
        <v>2662</v>
      </c>
      <c r="E1431" s="30">
        <v>2662</v>
      </c>
      <c r="F1431" s="30">
        <v>2662</v>
      </c>
      <c r="G1431" s="94"/>
      <c r="H1431" s="90" t="e">
        <f>(D1541-#REF!)/#REF!*100</f>
        <v>#REF!</v>
      </c>
    </row>
    <row r="1432" spans="1:8" ht="18">
      <c r="A1432" s="258">
        <v>7.4</v>
      </c>
      <c r="B1432" s="261" t="s">
        <v>1260</v>
      </c>
      <c r="C1432" s="251" t="s">
        <v>1188</v>
      </c>
      <c r="D1432" s="30">
        <v>332.75</v>
      </c>
      <c r="E1432" s="30">
        <v>332.75</v>
      </c>
      <c r="F1432" s="30">
        <v>332.75</v>
      </c>
      <c r="G1432" s="94"/>
      <c r="H1432" s="90"/>
    </row>
    <row r="1433" spans="1:8" ht="22.15" customHeight="1">
      <c r="A1433" s="258">
        <v>7.5</v>
      </c>
      <c r="B1433" s="261" t="s">
        <v>1261</v>
      </c>
      <c r="C1433" s="251" t="s">
        <v>1188</v>
      </c>
      <c r="D1433" s="30">
        <v>465.85</v>
      </c>
      <c r="E1433" s="30">
        <v>465.85</v>
      </c>
      <c r="F1433" s="30">
        <v>465.85</v>
      </c>
      <c r="G1433" s="94"/>
      <c r="H1433" s="90" t="e">
        <f>(D1543-#REF!)/#REF!*100</f>
        <v>#REF!</v>
      </c>
    </row>
    <row r="1434" spans="1:8" ht="22.15" customHeight="1">
      <c r="A1434" s="258">
        <v>7.6</v>
      </c>
      <c r="B1434" s="261" t="s">
        <v>1262</v>
      </c>
      <c r="C1434" s="251" t="s">
        <v>1188</v>
      </c>
      <c r="D1434" s="30">
        <v>245</v>
      </c>
      <c r="E1434" s="30">
        <v>245</v>
      </c>
      <c r="F1434" s="30">
        <v>245</v>
      </c>
      <c r="G1434" s="94"/>
      <c r="H1434" s="90" t="e">
        <f>(D1544-#REF!)/#REF!*100</f>
        <v>#REF!</v>
      </c>
    </row>
    <row r="1435" spans="1:8" ht="18">
      <c r="A1435" s="256">
        <v>8</v>
      </c>
      <c r="B1435" s="257" t="s">
        <v>1263</v>
      </c>
      <c r="C1435" s="262"/>
      <c r="D1435" s="246"/>
      <c r="E1435" s="30"/>
      <c r="F1435" s="12"/>
      <c r="G1435" s="247"/>
      <c r="H1435" s="90" t="e">
        <f>(D1545-#REF!)/#REF!*100</f>
        <v>#REF!</v>
      </c>
    </row>
    <row r="1436" spans="1:8" ht="30">
      <c r="A1436" s="258">
        <v>8.1</v>
      </c>
      <c r="B1436" s="230" t="s">
        <v>1264</v>
      </c>
      <c r="C1436" s="251" t="s">
        <v>1188</v>
      </c>
      <c r="D1436" s="30">
        <v>1597.2</v>
      </c>
      <c r="E1436" s="30">
        <v>1597.2</v>
      </c>
      <c r="F1436" s="30">
        <v>1597.2</v>
      </c>
      <c r="G1436" s="94"/>
      <c r="H1436" s="90" t="e">
        <f>(D1546-#REF!)/#REF!*100</f>
        <v>#REF!</v>
      </c>
    </row>
    <row r="1437" spans="1:8" ht="30">
      <c r="A1437" s="258">
        <v>8.1999999999999993</v>
      </c>
      <c r="B1437" s="230" t="s">
        <v>1265</v>
      </c>
      <c r="C1437" s="251" t="s">
        <v>1188</v>
      </c>
      <c r="D1437" s="30">
        <v>1796.85</v>
      </c>
      <c r="E1437" s="30">
        <v>1796.85</v>
      </c>
      <c r="F1437" s="30">
        <v>1796.85</v>
      </c>
      <c r="G1437" s="94"/>
      <c r="H1437" s="90" t="e">
        <f>(D1547-#REF!)/#REF!*100</f>
        <v>#REF!</v>
      </c>
    </row>
    <row r="1438" spans="1:8" ht="30">
      <c r="A1438" s="258">
        <v>8.3000000000000007</v>
      </c>
      <c r="B1438" s="230" t="s">
        <v>1266</v>
      </c>
      <c r="C1438" s="251" t="s">
        <v>1188</v>
      </c>
      <c r="D1438" s="30">
        <v>5989.5</v>
      </c>
      <c r="E1438" s="30">
        <v>5989.5</v>
      </c>
      <c r="F1438" s="30">
        <v>5989.5</v>
      </c>
      <c r="G1438" s="94"/>
      <c r="H1438" s="90" t="e">
        <f>(D1548-#REF!)/#REF!*100</f>
        <v>#REF!</v>
      </c>
    </row>
    <row r="1439" spans="1:8" ht="18">
      <c r="A1439" s="258">
        <v>8.4</v>
      </c>
      <c r="B1439" s="230" t="s">
        <v>1267</v>
      </c>
      <c r="C1439" s="251" t="s">
        <v>1188</v>
      </c>
      <c r="D1439" s="30">
        <v>1996.5</v>
      </c>
      <c r="E1439" s="30">
        <v>1996.5</v>
      </c>
      <c r="F1439" s="30">
        <v>1996.5</v>
      </c>
      <c r="G1439" s="94"/>
      <c r="H1439" s="90" t="e">
        <f>(D1549-#REF!)/#REF!*100</f>
        <v>#REF!</v>
      </c>
    </row>
    <row r="1440" spans="1:8" ht="18">
      <c r="A1440" s="258">
        <v>8.5</v>
      </c>
      <c r="B1440" s="230" t="s">
        <v>1268</v>
      </c>
      <c r="C1440" s="251" t="s">
        <v>1188</v>
      </c>
      <c r="D1440" s="30">
        <v>2395.8000000000002</v>
      </c>
      <c r="E1440" s="30">
        <v>2395.8000000000002</v>
      </c>
      <c r="F1440" s="30">
        <v>2395.8000000000002</v>
      </c>
      <c r="G1440" s="94"/>
      <c r="H1440" s="90" t="e">
        <f>(D1550-#REF!)/#REF!*100</f>
        <v>#REF!</v>
      </c>
    </row>
    <row r="1441" spans="1:8" ht="18">
      <c r="A1441" s="258">
        <v>8.6</v>
      </c>
      <c r="B1441" s="230" t="s">
        <v>1269</v>
      </c>
      <c r="C1441" s="251" t="s">
        <v>1188</v>
      </c>
      <c r="D1441" s="30">
        <v>1597.2</v>
      </c>
      <c r="E1441" s="30">
        <v>1597.2</v>
      </c>
      <c r="F1441" s="30">
        <v>1597.2</v>
      </c>
      <c r="G1441" s="94"/>
      <c r="H1441" s="90" t="e">
        <f>(D1551-#REF!)/#REF!*100</f>
        <v>#REF!</v>
      </c>
    </row>
    <row r="1442" spans="1:8" ht="30">
      <c r="A1442" s="258">
        <v>8.6999999999999993</v>
      </c>
      <c r="B1442" s="230" t="s">
        <v>1270</v>
      </c>
      <c r="C1442" s="251" t="s">
        <v>1271</v>
      </c>
      <c r="D1442" s="30">
        <v>11979</v>
      </c>
      <c r="E1442" s="30">
        <v>11979</v>
      </c>
      <c r="F1442" s="30">
        <v>11979</v>
      </c>
      <c r="G1442" s="94"/>
      <c r="H1442" s="90" t="e">
        <f>(D1552-#REF!)/#REF!*100</f>
        <v>#REF!</v>
      </c>
    </row>
    <row r="1443" spans="1:8" ht="30">
      <c r="A1443" s="258">
        <v>8.8000000000000007</v>
      </c>
      <c r="B1443" s="230" t="s">
        <v>1272</v>
      </c>
      <c r="C1443" s="251" t="s">
        <v>1271</v>
      </c>
      <c r="D1443" s="30">
        <v>665.5</v>
      </c>
      <c r="E1443" s="30">
        <v>665.5</v>
      </c>
      <c r="F1443" s="30">
        <v>665.5</v>
      </c>
      <c r="G1443" s="94"/>
      <c r="H1443" s="90" t="e">
        <f>(D1553-#REF!)/#REF!*100</f>
        <v>#REF!</v>
      </c>
    </row>
    <row r="1444" spans="1:8" ht="30">
      <c r="A1444" s="258">
        <v>8.9</v>
      </c>
      <c r="B1444" s="230" t="s">
        <v>1273</v>
      </c>
      <c r="C1444" s="251" t="s">
        <v>1271</v>
      </c>
      <c r="D1444" s="30">
        <v>532.4</v>
      </c>
      <c r="E1444" s="30">
        <v>532.4</v>
      </c>
      <c r="F1444" s="30">
        <v>532.4</v>
      </c>
      <c r="G1444" s="94"/>
      <c r="H1444" s="90" t="e">
        <f>(D1554-#REF!)/#REF!*100</f>
        <v>#REF!</v>
      </c>
    </row>
    <row r="1445" spans="1:8" ht="18">
      <c r="A1445" s="263">
        <v>8.1</v>
      </c>
      <c r="B1445" s="230" t="s">
        <v>1274</v>
      </c>
      <c r="C1445" s="251" t="s">
        <v>1205</v>
      </c>
      <c r="D1445" s="30">
        <v>532.4</v>
      </c>
      <c r="E1445" s="30">
        <v>532.4</v>
      </c>
      <c r="F1445" s="30">
        <v>532.4</v>
      </c>
      <c r="G1445" s="94"/>
      <c r="H1445" s="90" t="e">
        <f>(D1555-#REF!)/#REF!*100</f>
        <v>#REF!</v>
      </c>
    </row>
    <row r="1446" spans="1:8" ht="45">
      <c r="A1446" s="263">
        <v>8.11</v>
      </c>
      <c r="B1446" s="230" t="s">
        <v>1275</v>
      </c>
      <c r="C1446" s="103" t="s">
        <v>1202</v>
      </c>
      <c r="D1446" s="30">
        <v>700</v>
      </c>
      <c r="E1446" s="30">
        <v>700</v>
      </c>
      <c r="F1446" s="30">
        <v>700</v>
      </c>
      <c r="G1446" s="94"/>
      <c r="H1446" s="90" t="e">
        <f>(D1556-#REF!)/#REF!*100</f>
        <v>#REF!</v>
      </c>
    </row>
    <row r="1447" spans="1:8" ht="18">
      <c r="A1447" s="263"/>
      <c r="B1447" s="257" t="s">
        <v>1276</v>
      </c>
      <c r="C1447" s="262"/>
      <c r="D1447" s="246"/>
      <c r="E1447" s="30"/>
      <c r="F1447" s="12"/>
      <c r="G1447" s="247"/>
      <c r="H1447" s="90" t="e">
        <f>(D1557-#REF!)/#REF!*100</f>
        <v>#REF!</v>
      </c>
    </row>
    <row r="1448" spans="1:8" ht="18">
      <c r="A1448" s="539">
        <v>9</v>
      </c>
      <c r="B1448" s="230" t="s">
        <v>1277</v>
      </c>
      <c r="C1448" s="251" t="s">
        <v>1271</v>
      </c>
      <c r="D1448" s="30">
        <v>1331</v>
      </c>
      <c r="E1448" s="30">
        <v>1331</v>
      </c>
      <c r="F1448" s="30">
        <v>1331</v>
      </c>
      <c r="G1448" s="94"/>
      <c r="H1448" s="90" t="e">
        <f>(D1558-#REF!)/#REF!*100</f>
        <v>#REF!</v>
      </c>
    </row>
    <row r="1449" spans="1:8" ht="18">
      <c r="A1449" s="258">
        <v>9.1</v>
      </c>
      <c r="B1449" s="230" t="s">
        <v>1278</v>
      </c>
      <c r="C1449" s="251" t="s">
        <v>1205</v>
      </c>
      <c r="D1449" s="30">
        <v>1331</v>
      </c>
      <c r="E1449" s="30">
        <v>1331</v>
      </c>
      <c r="F1449" s="30">
        <v>1331</v>
      </c>
      <c r="G1449" s="94"/>
      <c r="H1449" s="90" t="e">
        <f>(D1559-#REF!)/#REF!*100</f>
        <v>#REF!</v>
      </c>
    </row>
    <row r="1450" spans="1:8" ht="30">
      <c r="A1450" s="258">
        <v>9.1999999999999993</v>
      </c>
      <c r="B1450" s="230" t="s">
        <v>1279</v>
      </c>
      <c r="C1450" s="251" t="s">
        <v>1205</v>
      </c>
      <c r="D1450" s="30">
        <v>186.34</v>
      </c>
      <c r="E1450" s="30">
        <v>186.34</v>
      </c>
      <c r="F1450" s="30">
        <v>186.34</v>
      </c>
      <c r="G1450" s="94"/>
      <c r="H1450" s="90" t="e">
        <f>(D1560-#REF!)/#REF!*100</f>
        <v>#REF!</v>
      </c>
    </row>
    <row r="1451" spans="1:8" ht="30">
      <c r="A1451" s="258">
        <v>9.3000000000000007</v>
      </c>
      <c r="B1451" s="230" t="s">
        <v>1280</v>
      </c>
      <c r="C1451" s="251" t="s">
        <v>1205</v>
      </c>
      <c r="D1451" s="30">
        <v>190</v>
      </c>
      <c r="E1451" s="30">
        <v>190</v>
      </c>
      <c r="F1451" s="30">
        <v>190</v>
      </c>
      <c r="G1451" s="94"/>
      <c r="H1451" s="90" t="e">
        <f>(D1561-#REF!)/#REF!*100</f>
        <v>#REF!</v>
      </c>
    </row>
    <row r="1452" spans="1:8" ht="30">
      <c r="A1452" s="258">
        <v>9.4</v>
      </c>
      <c r="B1452" s="230" t="s">
        <v>1281</v>
      </c>
      <c r="C1452" s="251" t="s">
        <v>1205</v>
      </c>
      <c r="D1452" s="30">
        <v>332.75</v>
      </c>
      <c r="E1452" s="30">
        <v>332.75</v>
      </c>
      <c r="F1452" s="30">
        <v>332.75</v>
      </c>
      <c r="G1452" s="94"/>
      <c r="H1452" s="90" t="e">
        <f>(D1562-#REF!)/#REF!*100</f>
        <v>#REF!</v>
      </c>
    </row>
    <row r="1453" spans="1:8" ht="30">
      <c r="A1453" s="258">
        <v>9.5</v>
      </c>
      <c r="B1453" s="230" t="s">
        <v>1282</v>
      </c>
      <c r="C1453" s="251" t="s">
        <v>1205</v>
      </c>
      <c r="D1453" s="30">
        <v>266.2</v>
      </c>
      <c r="E1453" s="30">
        <v>266.2</v>
      </c>
      <c r="F1453" s="30">
        <v>266.2</v>
      </c>
      <c r="G1453" s="94"/>
      <c r="H1453" s="90" t="e">
        <f>(D1563-#REF!)/#REF!*100</f>
        <v>#REF!</v>
      </c>
    </row>
    <row r="1454" spans="1:8" ht="18">
      <c r="A1454" s="258">
        <v>9.6</v>
      </c>
      <c r="B1454" s="230" t="s">
        <v>1283</v>
      </c>
      <c r="C1454" s="251" t="s">
        <v>1205</v>
      </c>
      <c r="D1454" s="30">
        <v>1597.2</v>
      </c>
      <c r="E1454" s="30">
        <v>1597.2</v>
      </c>
      <c r="F1454" s="30">
        <v>1597.2</v>
      </c>
      <c r="G1454" s="94"/>
      <c r="H1454" s="90" t="e">
        <f>(D1564-#REF!)/#REF!*100</f>
        <v>#REF!</v>
      </c>
    </row>
    <row r="1455" spans="1:8" ht="45">
      <c r="A1455" s="258">
        <v>9.6999999999999993</v>
      </c>
      <c r="B1455" s="230" t="s">
        <v>1284</v>
      </c>
      <c r="C1455" s="251" t="s">
        <v>65</v>
      </c>
      <c r="D1455" s="30">
        <v>700</v>
      </c>
      <c r="E1455" s="30">
        <v>700</v>
      </c>
      <c r="F1455" s="30">
        <v>700</v>
      </c>
      <c r="G1455" s="94"/>
      <c r="H1455" s="90" t="e">
        <f>(D1565-#REF!)/#REF!*100</f>
        <v>#REF!</v>
      </c>
    </row>
    <row r="1456" spans="1:8" ht="18">
      <c r="A1456" s="539">
        <v>10</v>
      </c>
      <c r="B1456" s="248" t="s">
        <v>1285</v>
      </c>
      <c r="C1456" s="182"/>
      <c r="D1456" s="30"/>
      <c r="E1456" s="30"/>
      <c r="F1456" s="30"/>
      <c r="G1456" s="94"/>
      <c r="H1456" s="90" t="e">
        <f>(D1566-#REF!)/#REF!*100</f>
        <v>#REF!</v>
      </c>
    </row>
    <row r="1457" spans="1:8" ht="18">
      <c r="A1457" s="258">
        <v>10.1</v>
      </c>
      <c r="B1457" s="230" t="s">
        <v>1286</v>
      </c>
      <c r="C1457" s="251" t="s">
        <v>1205</v>
      </c>
      <c r="D1457" s="30">
        <v>99.825000000000003</v>
      </c>
      <c r="E1457" s="30">
        <v>99.825000000000003</v>
      </c>
      <c r="F1457" s="30">
        <v>99.825000000000003</v>
      </c>
      <c r="G1457" s="94"/>
      <c r="H1457" s="90" t="e">
        <f>(D1567-#REF!)/#REF!*100</f>
        <v>#REF!</v>
      </c>
    </row>
    <row r="1458" spans="1:8" ht="18">
      <c r="A1458" s="258">
        <v>10.199999999999999</v>
      </c>
      <c r="B1458" s="230" t="s">
        <v>1287</v>
      </c>
      <c r="C1458" s="251" t="s">
        <v>1205</v>
      </c>
      <c r="D1458" s="30">
        <v>465.85</v>
      </c>
      <c r="E1458" s="30">
        <v>465.85</v>
      </c>
      <c r="F1458" s="30">
        <v>465.85</v>
      </c>
      <c r="G1458" s="94"/>
      <c r="H1458" s="90" t="e">
        <f>(D1568-#REF!)/#REF!*100</f>
        <v>#REF!</v>
      </c>
    </row>
    <row r="1459" spans="1:8" ht="30">
      <c r="A1459" s="258">
        <v>10.3</v>
      </c>
      <c r="B1459" s="230" t="s">
        <v>1288</v>
      </c>
      <c r="C1459" s="251" t="s">
        <v>1205</v>
      </c>
      <c r="D1459" s="30">
        <v>90</v>
      </c>
      <c r="E1459" s="30">
        <v>90</v>
      </c>
      <c r="F1459" s="30">
        <v>90</v>
      </c>
      <c r="G1459" s="94"/>
      <c r="H1459" s="90" t="e">
        <f>(D1569-#REF!)/#REF!*100</f>
        <v>#REF!</v>
      </c>
    </row>
    <row r="1460" spans="1:8" ht="30">
      <c r="A1460" s="258">
        <v>10.4</v>
      </c>
      <c r="B1460" s="230" t="s">
        <v>1289</v>
      </c>
      <c r="C1460" s="251" t="s">
        <v>1205</v>
      </c>
      <c r="D1460" s="30">
        <v>70</v>
      </c>
      <c r="E1460" s="30">
        <v>70</v>
      </c>
      <c r="F1460" s="30">
        <v>70</v>
      </c>
      <c r="G1460" s="94"/>
      <c r="H1460" s="90" t="e">
        <f>(D1570-#REF!)/#REF!*100</f>
        <v>#REF!</v>
      </c>
    </row>
    <row r="1461" spans="1:8" ht="30">
      <c r="A1461" s="258">
        <v>10.5</v>
      </c>
      <c r="B1461" s="230" t="s">
        <v>1290</v>
      </c>
      <c r="C1461" s="251" t="s">
        <v>1205</v>
      </c>
      <c r="D1461" s="30">
        <v>90</v>
      </c>
      <c r="E1461" s="30">
        <v>90</v>
      </c>
      <c r="F1461" s="30">
        <v>90</v>
      </c>
      <c r="G1461" s="94"/>
      <c r="H1461" s="90" t="e">
        <f>(D1571-#REF!)/#REF!*100</f>
        <v>#REF!</v>
      </c>
    </row>
    <row r="1462" spans="1:8" ht="30">
      <c r="A1462" s="256">
        <v>11</v>
      </c>
      <c r="B1462" s="248" t="s">
        <v>1291</v>
      </c>
      <c r="C1462" s="182"/>
      <c r="D1462" s="30"/>
      <c r="E1462" s="30"/>
      <c r="F1462" s="30"/>
      <c r="G1462" s="94"/>
      <c r="H1462" s="90" t="e">
        <f>(D1572-#REF!)/#REF!*100</f>
        <v>#REF!</v>
      </c>
    </row>
    <row r="1463" spans="1:8" ht="18">
      <c r="A1463" s="525"/>
      <c r="B1463" s="248" t="s">
        <v>1292</v>
      </c>
      <c r="C1463" s="182"/>
      <c r="D1463" s="30"/>
      <c r="E1463" s="30"/>
      <c r="F1463" s="30"/>
      <c r="G1463" s="94"/>
      <c r="H1463" s="90" t="e">
        <f>(D1573-#REF!)/#REF!*100</f>
        <v>#REF!</v>
      </c>
    </row>
    <row r="1464" spans="1:8" ht="30">
      <c r="A1464" s="258">
        <v>11.1</v>
      </c>
      <c r="B1464" s="230" t="s">
        <v>1293</v>
      </c>
      <c r="C1464" s="251" t="s">
        <v>1188</v>
      </c>
      <c r="D1464" s="30">
        <v>300</v>
      </c>
      <c r="E1464" s="30">
        <v>300</v>
      </c>
      <c r="F1464" s="30">
        <v>300</v>
      </c>
      <c r="G1464" s="94"/>
      <c r="H1464" s="90" t="e">
        <f>(D1574-#REF!)/#REF!*100</f>
        <v>#REF!</v>
      </c>
    </row>
    <row r="1465" spans="1:8" ht="30">
      <c r="A1465" s="258">
        <v>11.2</v>
      </c>
      <c r="B1465" s="230" t="s">
        <v>1294</v>
      </c>
      <c r="C1465" s="251" t="s">
        <v>1188</v>
      </c>
      <c r="D1465" s="30">
        <v>315</v>
      </c>
      <c r="E1465" s="30">
        <v>315</v>
      </c>
      <c r="F1465" s="30">
        <v>315</v>
      </c>
      <c r="G1465" s="94"/>
      <c r="H1465" s="90" t="e">
        <f>(D1575-#REF!)/#REF!*100</f>
        <v>#REF!</v>
      </c>
    </row>
    <row r="1466" spans="1:8" ht="18">
      <c r="A1466" s="258"/>
      <c r="B1466" s="248" t="s">
        <v>1295</v>
      </c>
      <c r="C1466" s="251"/>
      <c r="D1466" s="30"/>
      <c r="E1466" s="30"/>
      <c r="F1466" s="30"/>
      <c r="G1466" s="94"/>
      <c r="H1466" s="90" t="e">
        <f>(D1576-#REF!)/#REF!*100</f>
        <v>#REF!</v>
      </c>
    </row>
    <row r="1467" spans="1:8" ht="60">
      <c r="A1467" s="258">
        <v>11.3</v>
      </c>
      <c r="B1467" s="230" t="s">
        <v>1296</v>
      </c>
      <c r="C1467" s="251" t="s">
        <v>1205</v>
      </c>
      <c r="D1467" s="30">
        <v>931.7</v>
      </c>
      <c r="E1467" s="30">
        <v>931.7</v>
      </c>
      <c r="F1467" s="30">
        <v>931.7</v>
      </c>
      <c r="G1467" s="94"/>
      <c r="H1467" s="90" t="e">
        <f>(D1577-#REF!)/#REF!*100</f>
        <v>#REF!</v>
      </c>
    </row>
    <row r="1468" spans="1:8" ht="60">
      <c r="A1468" s="258">
        <v>11.4</v>
      </c>
      <c r="B1468" s="230" t="s">
        <v>1297</v>
      </c>
      <c r="C1468" s="251" t="s">
        <v>1205</v>
      </c>
      <c r="D1468" s="30">
        <v>665.5</v>
      </c>
      <c r="E1468" s="30">
        <v>665.5</v>
      </c>
      <c r="F1468" s="30">
        <v>665.5</v>
      </c>
      <c r="G1468" s="94"/>
      <c r="H1468" s="90" t="e">
        <f>(D1578-#REF!)/#REF!*100</f>
        <v>#REF!</v>
      </c>
    </row>
    <row r="1469" spans="1:8" ht="60">
      <c r="A1469" s="258">
        <v>11.5</v>
      </c>
      <c r="B1469" s="230" t="s">
        <v>1298</v>
      </c>
      <c r="C1469" s="251" t="s">
        <v>1205</v>
      </c>
      <c r="D1469" s="30">
        <v>998.25</v>
      </c>
      <c r="E1469" s="30">
        <v>998.25</v>
      </c>
      <c r="F1469" s="30">
        <v>998.25</v>
      </c>
      <c r="G1469" s="94"/>
      <c r="H1469" s="90" t="e">
        <f>(D1579-#REF!)/#REF!*100</f>
        <v>#REF!</v>
      </c>
    </row>
    <row r="1470" spans="1:8" ht="45">
      <c r="A1470" s="258">
        <v>11.6</v>
      </c>
      <c r="B1470" s="230" t="s">
        <v>1299</v>
      </c>
      <c r="C1470" s="251" t="s">
        <v>1271</v>
      </c>
      <c r="D1470" s="30">
        <v>750</v>
      </c>
      <c r="E1470" s="30">
        <v>750</v>
      </c>
      <c r="F1470" s="30">
        <v>750</v>
      </c>
      <c r="G1470" s="94"/>
      <c r="H1470" s="90" t="e">
        <f>(D1580-#REF!)/#REF!*100</f>
        <v>#REF!</v>
      </c>
    </row>
    <row r="1471" spans="1:8" ht="45">
      <c r="A1471" s="258">
        <v>11.7</v>
      </c>
      <c r="B1471" s="230" t="s">
        <v>1300</v>
      </c>
      <c r="C1471" s="251" t="s">
        <v>1271</v>
      </c>
      <c r="D1471" s="30">
        <v>700</v>
      </c>
      <c r="E1471" s="30">
        <v>700</v>
      </c>
      <c r="F1471" s="30">
        <v>700</v>
      </c>
      <c r="G1471" s="94"/>
      <c r="H1471" s="90" t="e">
        <f>(D1581-#REF!)/#REF!*100</f>
        <v>#REF!</v>
      </c>
    </row>
    <row r="1472" spans="1:8" ht="30">
      <c r="A1472" s="258">
        <v>11.8</v>
      </c>
      <c r="B1472" s="230" t="s">
        <v>1301</v>
      </c>
      <c r="C1472" s="251" t="s">
        <v>1188</v>
      </c>
      <c r="D1472" s="30">
        <v>363</v>
      </c>
      <c r="E1472" s="30">
        <v>363</v>
      </c>
      <c r="F1472" s="30">
        <v>363</v>
      </c>
      <c r="G1472" s="94"/>
      <c r="H1472" s="90" t="e">
        <f>(D1582-#REF!)/#REF!*100</f>
        <v>#REF!</v>
      </c>
    </row>
    <row r="1473" spans="1:8" ht="30">
      <c r="A1473" s="258">
        <v>11.9</v>
      </c>
      <c r="B1473" s="230" t="s">
        <v>1302</v>
      </c>
      <c r="C1473" s="251" t="s">
        <v>1205</v>
      </c>
      <c r="D1473" s="30">
        <v>423.5</v>
      </c>
      <c r="E1473" s="30">
        <v>423.5</v>
      </c>
      <c r="F1473" s="30">
        <v>423.5</v>
      </c>
      <c r="G1473" s="94"/>
      <c r="H1473" s="90" t="e">
        <f>(D1583-#REF!)/#REF!*100</f>
        <v>#REF!</v>
      </c>
    </row>
    <row r="1474" spans="1:8" ht="30">
      <c r="A1474" s="263">
        <v>11.1</v>
      </c>
      <c r="B1474" s="230" t="s">
        <v>1303</v>
      </c>
      <c r="C1474" s="251" t="s">
        <v>1205</v>
      </c>
      <c r="D1474" s="30">
        <v>1815</v>
      </c>
      <c r="E1474" s="30">
        <v>1815</v>
      </c>
      <c r="F1474" s="30">
        <v>1815</v>
      </c>
      <c r="G1474" s="94"/>
      <c r="H1474" s="90" t="e">
        <f>(D1584-#REF!)/#REF!*100</f>
        <v>#REF!</v>
      </c>
    </row>
    <row r="1475" spans="1:8" ht="30">
      <c r="A1475" s="263">
        <v>11.11</v>
      </c>
      <c r="B1475" s="230" t="s">
        <v>1304</v>
      </c>
      <c r="C1475" s="251" t="s">
        <v>1205</v>
      </c>
      <c r="D1475" s="30">
        <v>1452</v>
      </c>
      <c r="E1475" s="30">
        <v>1452</v>
      </c>
      <c r="F1475" s="30">
        <v>1452</v>
      </c>
      <c r="G1475" s="94"/>
      <c r="H1475" s="90" t="e">
        <f>(D1585-#REF!)/#REF!*100</f>
        <v>#REF!</v>
      </c>
    </row>
    <row r="1476" spans="1:8" ht="30">
      <c r="A1476" s="258">
        <v>11.12</v>
      </c>
      <c r="B1476" s="230" t="s">
        <v>1305</v>
      </c>
      <c r="C1476" s="251" t="s">
        <v>1205</v>
      </c>
      <c r="D1476" s="30">
        <v>1815</v>
      </c>
      <c r="E1476" s="30">
        <v>1815</v>
      </c>
      <c r="F1476" s="30">
        <v>1815</v>
      </c>
      <c r="G1476" s="94"/>
      <c r="H1476" s="90" t="e">
        <f>(D1586-#REF!)/#REF!*100</f>
        <v>#REF!</v>
      </c>
    </row>
    <row r="1477" spans="1:8" ht="45">
      <c r="A1477" s="263">
        <v>11.13</v>
      </c>
      <c r="B1477" s="230" t="s">
        <v>1306</v>
      </c>
      <c r="C1477" s="251" t="s">
        <v>1202</v>
      </c>
      <c r="D1477" s="30">
        <v>600</v>
      </c>
      <c r="E1477" s="30">
        <v>600</v>
      </c>
      <c r="F1477" s="30">
        <v>600</v>
      </c>
      <c r="G1477" s="94"/>
      <c r="H1477" s="90" t="e">
        <f>(D1587-#REF!)/#REF!*100</f>
        <v>#REF!</v>
      </c>
    </row>
    <row r="1478" spans="1:8" ht="18">
      <c r="A1478" s="263"/>
      <c r="B1478" s="248" t="s">
        <v>1307</v>
      </c>
      <c r="C1478" s="251"/>
      <c r="D1478" s="30"/>
      <c r="E1478" s="30"/>
      <c r="F1478" s="12"/>
      <c r="G1478" s="94"/>
      <c r="H1478" s="90" t="e">
        <f>(D1588-#REF!)/#REF!*100</f>
        <v>#REF!</v>
      </c>
    </row>
    <row r="1479" spans="1:8" ht="30">
      <c r="A1479" s="258">
        <v>11.14</v>
      </c>
      <c r="B1479" s="230" t="s">
        <v>1308</v>
      </c>
      <c r="C1479" s="251" t="s">
        <v>1225</v>
      </c>
      <c r="D1479" s="30">
        <v>2178</v>
      </c>
      <c r="E1479" s="30">
        <v>2178</v>
      </c>
      <c r="F1479" s="30">
        <v>2178</v>
      </c>
      <c r="G1479" s="94"/>
      <c r="H1479" s="90" t="e">
        <f>(D1589-#REF!)/#REF!*100</f>
        <v>#REF!</v>
      </c>
    </row>
    <row r="1480" spans="1:8" ht="45">
      <c r="A1480" s="258">
        <v>11.15</v>
      </c>
      <c r="B1480" s="230" t="s">
        <v>1309</v>
      </c>
      <c r="C1480" s="251" t="s">
        <v>1225</v>
      </c>
      <c r="D1480" s="30">
        <v>2420</v>
      </c>
      <c r="E1480" s="30">
        <v>2420</v>
      </c>
      <c r="F1480" s="30">
        <v>2420</v>
      </c>
      <c r="G1480" s="94"/>
      <c r="H1480" s="90" t="e">
        <f>(D1590-#REF!)/#REF!*100</f>
        <v>#REF!</v>
      </c>
    </row>
    <row r="1481" spans="1:8" ht="30">
      <c r="A1481" s="258">
        <v>11.16</v>
      </c>
      <c r="B1481" s="230" t="s">
        <v>1310</v>
      </c>
      <c r="C1481" s="251" t="s">
        <v>1225</v>
      </c>
      <c r="D1481" s="30">
        <v>1210</v>
      </c>
      <c r="E1481" s="30">
        <v>1210</v>
      </c>
      <c r="F1481" s="30">
        <v>1210</v>
      </c>
      <c r="G1481" s="94"/>
      <c r="H1481" s="90" t="e">
        <f>(D1591-#REF!)/#REF!*100</f>
        <v>#REF!</v>
      </c>
    </row>
    <row r="1482" spans="1:8" ht="30">
      <c r="A1482" s="258">
        <v>11.17</v>
      </c>
      <c r="B1482" s="230" t="s">
        <v>1311</v>
      </c>
      <c r="C1482" s="251" t="s">
        <v>1225</v>
      </c>
      <c r="D1482" s="30">
        <v>1815</v>
      </c>
      <c r="E1482" s="30">
        <v>1815</v>
      </c>
      <c r="F1482" s="30">
        <v>1815</v>
      </c>
      <c r="G1482" s="94"/>
      <c r="H1482" s="90" t="e">
        <f>(D1592-#REF!)/#REF!*100</f>
        <v>#REF!</v>
      </c>
    </row>
    <row r="1483" spans="1:8" ht="45">
      <c r="A1483" s="258">
        <v>11.18</v>
      </c>
      <c r="B1483" s="230" t="s">
        <v>1312</v>
      </c>
      <c r="C1483" s="251" t="s">
        <v>1225</v>
      </c>
      <c r="D1483" s="30">
        <v>1815</v>
      </c>
      <c r="E1483" s="30">
        <v>1815</v>
      </c>
      <c r="F1483" s="30">
        <v>1815</v>
      </c>
      <c r="G1483" s="94"/>
      <c r="H1483" s="90" t="e">
        <f>(D1593-#REF!)/#REF!*100</f>
        <v>#REF!</v>
      </c>
    </row>
    <row r="1484" spans="1:8" ht="18">
      <c r="A1484" s="258">
        <v>11.19</v>
      </c>
      <c r="B1484" s="230" t="s">
        <v>1313</v>
      </c>
      <c r="C1484" s="251" t="s">
        <v>1225</v>
      </c>
      <c r="D1484" s="30">
        <v>2420</v>
      </c>
      <c r="E1484" s="30">
        <v>2420</v>
      </c>
      <c r="F1484" s="30">
        <v>2420</v>
      </c>
      <c r="G1484" s="94"/>
      <c r="H1484" s="90" t="e">
        <f>(D1594-#REF!)/#REF!*100</f>
        <v>#REF!</v>
      </c>
    </row>
    <row r="1485" spans="1:8" ht="18">
      <c r="A1485" s="258">
        <v>11.2</v>
      </c>
      <c r="B1485" s="230" t="s">
        <v>1314</v>
      </c>
      <c r="C1485" s="251" t="s">
        <v>1205</v>
      </c>
      <c r="D1485" s="30">
        <v>3025</v>
      </c>
      <c r="E1485" s="30">
        <v>3025</v>
      </c>
      <c r="F1485" s="30">
        <v>3025</v>
      </c>
      <c r="G1485" s="94"/>
      <c r="H1485" s="90" t="e">
        <f>(D1595-#REF!)/#REF!*100</f>
        <v>#REF!</v>
      </c>
    </row>
    <row r="1486" spans="1:8" ht="18">
      <c r="A1486" s="263">
        <v>11.21</v>
      </c>
      <c r="B1486" s="230" t="s">
        <v>1315</v>
      </c>
      <c r="C1486" s="251" t="s">
        <v>1225</v>
      </c>
      <c r="D1486" s="30">
        <v>2420</v>
      </c>
      <c r="E1486" s="30">
        <v>2420</v>
      </c>
      <c r="F1486" s="30">
        <v>2420</v>
      </c>
      <c r="G1486" s="94"/>
      <c r="H1486" s="90" t="e">
        <f>(D1596-#REF!)/#REF!*100</f>
        <v>#REF!</v>
      </c>
    </row>
    <row r="1487" spans="1:8" ht="18">
      <c r="A1487" s="258">
        <v>11.22</v>
      </c>
      <c r="B1487" s="230" t="s">
        <v>1316</v>
      </c>
      <c r="C1487" s="251" t="s">
        <v>1205</v>
      </c>
      <c r="D1487" s="30">
        <v>3025</v>
      </c>
      <c r="E1487" s="30">
        <v>3025</v>
      </c>
      <c r="F1487" s="30">
        <v>3025</v>
      </c>
      <c r="G1487" s="94"/>
      <c r="H1487" s="90" t="e">
        <f>(D1597-#REF!)/#REF!*100</f>
        <v>#REF!</v>
      </c>
    </row>
    <row r="1488" spans="1:8" s="268" customFormat="1" ht="18">
      <c r="A1488" s="258">
        <v>11.23</v>
      </c>
      <c r="B1488" s="230" t="s">
        <v>1317</v>
      </c>
      <c r="C1488" s="251" t="s">
        <v>1205</v>
      </c>
      <c r="D1488" s="30">
        <v>3630</v>
      </c>
      <c r="E1488" s="30">
        <v>3630</v>
      </c>
      <c r="F1488" s="30">
        <v>3630</v>
      </c>
      <c r="G1488" s="94"/>
      <c r="H1488" s="90" t="e">
        <f>(D1598-#REF!)/#REF!*100</f>
        <v>#REF!</v>
      </c>
    </row>
    <row r="1489" spans="1:8" ht="22.5" customHeight="1">
      <c r="A1489" s="525">
        <v>11.24</v>
      </c>
      <c r="B1489" s="230" t="s">
        <v>1318</v>
      </c>
      <c r="C1489" s="251" t="s">
        <v>1225</v>
      </c>
      <c r="D1489" s="30">
        <v>4235</v>
      </c>
      <c r="E1489" s="30">
        <v>4235</v>
      </c>
      <c r="F1489" s="30">
        <v>4235</v>
      </c>
      <c r="G1489" s="94"/>
      <c r="H1489" s="90" t="e">
        <f>(D1599-#REF!)/#REF!*100</f>
        <v>#REF!</v>
      </c>
    </row>
    <row r="1490" spans="1:8" ht="30">
      <c r="A1490" s="525">
        <v>11.25</v>
      </c>
      <c r="B1490" s="230" t="s">
        <v>1319</v>
      </c>
      <c r="C1490" s="251" t="s">
        <v>1225</v>
      </c>
      <c r="D1490" s="30">
        <v>968</v>
      </c>
      <c r="E1490" s="30">
        <v>968</v>
      </c>
      <c r="F1490" s="30">
        <v>968</v>
      </c>
      <c r="G1490" s="94"/>
      <c r="H1490" s="90" t="e">
        <f>(D1600-#REF!)/#REF!*100</f>
        <v>#REF!</v>
      </c>
    </row>
    <row r="1491" spans="1:8" ht="18">
      <c r="A1491" s="525">
        <v>11.26</v>
      </c>
      <c r="B1491" s="230" t="s">
        <v>1320</v>
      </c>
      <c r="C1491" s="251" t="s">
        <v>1205</v>
      </c>
      <c r="D1491" s="30">
        <v>5445</v>
      </c>
      <c r="E1491" s="30">
        <v>5445</v>
      </c>
      <c r="F1491" s="30">
        <v>5445</v>
      </c>
      <c r="G1491" s="94"/>
      <c r="H1491" s="90" t="e">
        <f>(D1601-#REF!)/#REF!*100</f>
        <v>#REF!</v>
      </c>
    </row>
    <row r="1492" spans="1:8" ht="18">
      <c r="A1492" s="256">
        <v>12</v>
      </c>
      <c r="B1492" s="248" t="s">
        <v>1321</v>
      </c>
      <c r="C1492" s="182"/>
      <c r="D1492" s="30"/>
      <c r="E1492" s="30"/>
      <c r="F1492" s="12"/>
      <c r="G1492" s="94"/>
      <c r="H1492" s="90" t="e">
        <f>(D1602-#REF!)/#REF!*100</f>
        <v>#REF!</v>
      </c>
    </row>
    <row r="1493" spans="1:8" ht="18">
      <c r="A1493" s="540">
        <v>12.1</v>
      </c>
      <c r="B1493" s="230" t="s">
        <v>1322</v>
      </c>
      <c r="C1493" s="251" t="s">
        <v>1188</v>
      </c>
      <c r="D1493" s="30">
        <v>484</v>
      </c>
      <c r="E1493" s="30">
        <v>484</v>
      </c>
      <c r="F1493" s="30">
        <v>484</v>
      </c>
      <c r="G1493" s="94"/>
      <c r="H1493" s="90" t="e">
        <f>(D1603-#REF!)/#REF!*100</f>
        <v>#REF!</v>
      </c>
    </row>
    <row r="1494" spans="1:8" ht="18">
      <c r="A1494" s="540">
        <v>12.2</v>
      </c>
      <c r="B1494" s="230" t="s">
        <v>1323</v>
      </c>
      <c r="C1494" s="251" t="s">
        <v>1188</v>
      </c>
      <c r="D1494" s="30">
        <v>9075</v>
      </c>
      <c r="E1494" s="30">
        <v>9075</v>
      </c>
      <c r="F1494" s="30">
        <v>9075</v>
      </c>
      <c r="G1494" s="94"/>
      <c r="H1494" s="90" t="e">
        <f>(D1604-#REF!)/#REF!*100</f>
        <v>#REF!</v>
      </c>
    </row>
    <row r="1495" spans="1:8" ht="18">
      <c r="A1495" s="540">
        <v>12.3</v>
      </c>
      <c r="B1495" s="230" t="s">
        <v>1324</v>
      </c>
      <c r="C1495" s="251" t="s">
        <v>1220</v>
      </c>
      <c r="D1495" s="30">
        <v>2420</v>
      </c>
      <c r="E1495" s="30">
        <v>2420</v>
      </c>
      <c r="F1495" s="30">
        <v>2420</v>
      </c>
      <c r="G1495" s="94"/>
      <c r="H1495" s="90" t="e">
        <f>(D1605-#REF!)/#REF!*100</f>
        <v>#REF!</v>
      </c>
    </row>
    <row r="1496" spans="1:8" ht="30">
      <c r="A1496" s="540">
        <v>12.4</v>
      </c>
      <c r="B1496" s="230" t="s">
        <v>1325</v>
      </c>
      <c r="C1496" s="251">
        <v>2500</v>
      </c>
      <c r="D1496" s="30">
        <v>9075</v>
      </c>
      <c r="E1496" s="30">
        <v>9075</v>
      </c>
      <c r="F1496" s="30">
        <v>9075</v>
      </c>
      <c r="G1496" s="94"/>
      <c r="H1496" s="90" t="e">
        <f>(D1606-#REF!)/#REF!*100</f>
        <v>#REF!</v>
      </c>
    </row>
    <row r="1497" spans="1:8" ht="18">
      <c r="A1497" s="540">
        <v>12.5</v>
      </c>
      <c r="B1497" s="230" t="s">
        <v>1326</v>
      </c>
      <c r="C1497" s="251" t="s">
        <v>1220</v>
      </c>
      <c r="D1497" s="30">
        <v>3025</v>
      </c>
      <c r="E1497" s="30">
        <v>3025</v>
      </c>
      <c r="F1497" s="30">
        <v>3025</v>
      </c>
      <c r="G1497" s="94"/>
      <c r="H1497" s="90" t="e">
        <f>(D1607-#REF!)/#REF!*100</f>
        <v>#REF!</v>
      </c>
    </row>
    <row r="1498" spans="1:8" ht="30">
      <c r="A1498" s="540">
        <v>12.6</v>
      </c>
      <c r="B1498" s="230" t="s">
        <v>1327</v>
      </c>
      <c r="C1498" s="251" t="s">
        <v>1220</v>
      </c>
      <c r="D1498" s="30">
        <v>3025</v>
      </c>
      <c r="E1498" s="30">
        <v>3025</v>
      </c>
      <c r="F1498" s="30">
        <v>3025</v>
      </c>
      <c r="G1498" s="94"/>
      <c r="H1498" s="90" t="e">
        <f>(D1608-#REF!)/#REF!*100</f>
        <v>#REF!</v>
      </c>
    </row>
    <row r="1499" spans="1:8" ht="30">
      <c r="A1499" s="540">
        <v>12.7</v>
      </c>
      <c r="B1499" s="230" t="s">
        <v>1328</v>
      </c>
      <c r="C1499" s="251" t="s">
        <v>1225</v>
      </c>
      <c r="D1499" s="30">
        <v>2420</v>
      </c>
      <c r="E1499" s="30">
        <v>2420</v>
      </c>
      <c r="F1499" s="30">
        <v>2420</v>
      </c>
      <c r="G1499" s="94"/>
      <c r="H1499" s="90" t="e">
        <f>(D1609-#REF!)/#REF!*100</f>
        <v>#REF!</v>
      </c>
    </row>
    <row r="1500" spans="1:8" ht="30">
      <c r="A1500" s="540">
        <v>12.8</v>
      </c>
      <c r="B1500" s="230" t="s">
        <v>1329</v>
      </c>
      <c r="C1500" s="251" t="s">
        <v>1225</v>
      </c>
      <c r="D1500" s="30">
        <v>121</v>
      </c>
      <c r="E1500" s="30">
        <v>121</v>
      </c>
      <c r="F1500" s="30">
        <v>121</v>
      </c>
      <c r="G1500" s="94"/>
      <c r="H1500" s="90" t="e">
        <f>(D1610-#REF!)/#REF!*100</f>
        <v>#REF!</v>
      </c>
    </row>
    <row r="1501" spans="1:8" ht="30">
      <c r="A1501" s="540">
        <v>12.9</v>
      </c>
      <c r="B1501" s="230" t="s">
        <v>1330</v>
      </c>
      <c r="C1501" s="251" t="s">
        <v>1225</v>
      </c>
      <c r="D1501" s="30">
        <v>1331</v>
      </c>
      <c r="E1501" s="30">
        <v>1331</v>
      </c>
      <c r="F1501" s="30">
        <v>1331</v>
      </c>
      <c r="G1501" s="94"/>
      <c r="H1501" s="90" t="e">
        <f>(D1611-#REF!)/#REF!*100</f>
        <v>#REF!</v>
      </c>
    </row>
    <row r="1502" spans="1:8" ht="30">
      <c r="A1502" s="541">
        <v>12.1</v>
      </c>
      <c r="B1502" s="230" t="s">
        <v>1331</v>
      </c>
      <c r="C1502" s="251" t="s">
        <v>1225</v>
      </c>
      <c r="D1502" s="30">
        <v>2420</v>
      </c>
      <c r="E1502" s="30">
        <v>2420</v>
      </c>
      <c r="F1502" s="30">
        <v>2420</v>
      </c>
      <c r="G1502" s="94"/>
      <c r="H1502" s="90" t="e">
        <f>(D1612-#REF!)/#REF!*100</f>
        <v>#REF!</v>
      </c>
    </row>
    <row r="1503" spans="1:8" ht="30">
      <c r="A1503" s="147">
        <v>13</v>
      </c>
      <c r="B1503" s="248" t="s">
        <v>1332</v>
      </c>
      <c r="C1503" s="182"/>
      <c r="D1503" s="30"/>
      <c r="E1503" s="30"/>
      <c r="F1503" s="12"/>
      <c r="G1503" s="94"/>
      <c r="H1503" s="90" t="e">
        <f>(D1613-#REF!)/#REF!*100</f>
        <v>#REF!</v>
      </c>
    </row>
    <row r="1504" spans="1:8" ht="30">
      <c r="A1504" s="542">
        <v>13.1</v>
      </c>
      <c r="B1504" s="230" t="s">
        <v>1333</v>
      </c>
      <c r="C1504" s="251" t="s">
        <v>1334</v>
      </c>
      <c r="D1504" s="30">
        <v>9680</v>
      </c>
      <c r="E1504" s="30">
        <v>9680</v>
      </c>
      <c r="F1504" s="30">
        <v>9680</v>
      </c>
      <c r="G1504" s="94"/>
      <c r="H1504" s="90" t="e">
        <f>(D1614-#REF!)/#REF!*100</f>
        <v>#REF!</v>
      </c>
    </row>
    <row r="1505" spans="1:8" ht="30">
      <c r="A1505" s="258">
        <v>13.2</v>
      </c>
      <c r="B1505" s="230" t="s">
        <v>1335</v>
      </c>
      <c r="C1505" s="251" t="s">
        <v>1334</v>
      </c>
      <c r="D1505" s="30">
        <v>12100</v>
      </c>
      <c r="E1505" s="30">
        <v>12100</v>
      </c>
      <c r="F1505" s="30">
        <v>12100</v>
      </c>
      <c r="G1505" s="94"/>
      <c r="H1505" s="90" t="e">
        <f>(D1615-#REF!)/#REF!*100</f>
        <v>#REF!</v>
      </c>
    </row>
    <row r="1506" spans="1:8" ht="30">
      <c r="A1506" s="258">
        <v>13.3</v>
      </c>
      <c r="B1506" s="230" t="s">
        <v>1336</v>
      </c>
      <c r="C1506" s="251" t="s">
        <v>1225</v>
      </c>
      <c r="D1506" s="30">
        <v>12100</v>
      </c>
      <c r="E1506" s="30">
        <v>12100</v>
      </c>
      <c r="F1506" s="30">
        <v>12100</v>
      </c>
      <c r="G1506" s="94"/>
      <c r="H1506" s="90" t="e">
        <f>(D1616-#REF!)/#REF!*100</f>
        <v>#REF!</v>
      </c>
    </row>
    <row r="1507" spans="1:8" ht="30">
      <c r="A1507" s="258">
        <v>13.4</v>
      </c>
      <c r="B1507" s="230" t="s">
        <v>1337</v>
      </c>
      <c r="C1507" s="251" t="s">
        <v>1225</v>
      </c>
      <c r="D1507" s="30">
        <v>18150</v>
      </c>
      <c r="E1507" s="30">
        <v>18150</v>
      </c>
      <c r="F1507" s="30">
        <v>18150</v>
      </c>
      <c r="G1507" s="94"/>
      <c r="H1507" s="90" t="e">
        <f>(D1617-#REF!)/#REF!*100</f>
        <v>#REF!</v>
      </c>
    </row>
    <row r="1508" spans="1:8" ht="30">
      <c r="A1508" s="258">
        <v>13.5</v>
      </c>
      <c r="B1508" s="230" t="s">
        <v>1338</v>
      </c>
      <c r="C1508" s="251" t="s">
        <v>1225</v>
      </c>
      <c r="D1508" s="30">
        <v>24200</v>
      </c>
      <c r="E1508" s="30">
        <v>24200</v>
      </c>
      <c r="F1508" s="30">
        <v>24200</v>
      </c>
      <c r="G1508" s="94"/>
      <c r="H1508" s="90" t="e">
        <f>(D1618-#REF!)/#REF!*100</f>
        <v>#REF!</v>
      </c>
    </row>
    <row r="1509" spans="1:8" ht="30">
      <c r="A1509" s="258">
        <v>13.6</v>
      </c>
      <c r="B1509" s="230" t="s">
        <v>1339</v>
      </c>
      <c r="C1509" s="251" t="s">
        <v>1225</v>
      </c>
      <c r="D1509" s="30">
        <v>18150</v>
      </c>
      <c r="E1509" s="30">
        <v>18150</v>
      </c>
      <c r="F1509" s="30">
        <v>18150</v>
      </c>
      <c r="G1509" s="94"/>
      <c r="H1509" s="90" t="e">
        <f>(D1619-#REF!)/#REF!*100</f>
        <v>#REF!</v>
      </c>
    </row>
    <row r="1510" spans="1:8" ht="18">
      <c r="A1510" s="258">
        <v>13.7</v>
      </c>
      <c r="B1510" s="230" t="s">
        <v>1340</v>
      </c>
      <c r="C1510" s="251" t="s">
        <v>1205</v>
      </c>
      <c r="D1510" s="30">
        <v>4235</v>
      </c>
      <c r="E1510" s="30">
        <v>4235</v>
      </c>
      <c r="F1510" s="30">
        <v>4235</v>
      </c>
      <c r="G1510" s="94"/>
      <c r="H1510" s="90" t="e">
        <f>(D1620-#REF!)/#REF!*100</f>
        <v>#REF!</v>
      </c>
    </row>
    <row r="1511" spans="1:8" ht="18">
      <c r="A1511" s="258">
        <v>13.8</v>
      </c>
      <c r="B1511" s="230" t="s">
        <v>1341</v>
      </c>
      <c r="C1511" s="251" t="s">
        <v>1205</v>
      </c>
      <c r="D1511" s="30">
        <v>3630</v>
      </c>
      <c r="E1511" s="30">
        <v>3630</v>
      </c>
      <c r="F1511" s="30">
        <v>3630</v>
      </c>
      <c r="G1511" s="94"/>
      <c r="H1511" s="90" t="e">
        <f>(D1621-#REF!)/#REF!*100</f>
        <v>#REF!</v>
      </c>
    </row>
    <row r="1512" spans="1:8" ht="18">
      <c r="A1512" s="258">
        <v>13.9</v>
      </c>
      <c r="B1512" s="230" t="s">
        <v>1342</v>
      </c>
      <c r="C1512" s="251" t="s">
        <v>1205</v>
      </c>
      <c r="D1512" s="30">
        <v>2420</v>
      </c>
      <c r="E1512" s="30">
        <v>2420</v>
      </c>
      <c r="F1512" s="30">
        <v>2420</v>
      </c>
      <c r="G1512" s="94"/>
      <c r="H1512" s="90" t="e">
        <f>(D1622-#REF!)/#REF!*100</f>
        <v>#REF!</v>
      </c>
    </row>
    <row r="1513" spans="1:8" ht="18">
      <c r="A1513" s="258">
        <v>13.11</v>
      </c>
      <c r="B1513" s="230" t="s">
        <v>1343</v>
      </c>
      <c r="C1513" s="251" t="s">
        <v>1205</v>
      </c>
      <c r="D1513" s="30">
        <v>3630</v>
      </c>
      <c r="E1513" s="30">
        <v>3630</v>
      </c>
      <c r="F1513" s="30">
        <v>3630</v>
      </c>
      <c r="G1513" s="94"/>
      <c r="H1513" s="90" t="e">
        <f>(D1623-#REF!)/#REF!*100</f>
        <v>#REF!</v>
      </c>
    </row>
    <row r="1514" spans="1:8" ht="18">
      <c r="A1514" s="258">
        <v>13.12</v>
      </c>
      <c r="B1514" s="230" t="s">
        <v>1344</v>
      </c>
      <c r="C1514" s="251" t="s">
        <v>1205</v>
      </c>
      <c r="D1514" s="30">
        <v>4840</v>
      </c>
      <c r="E1514" s="30">
        <v>4840</v>
      </c>
      <c r="F1514" s="30">
        <v>4840</v>
      </c>
      <c r="G1514" s="94"/>
      <c r="H1514" s="90" t="e">
        <f>(D1624-#REF!)/#REF!*100</f>
        <v>#REF!</v>
      </c>
    </row>
    <row r="1515" spans="1:8" ht="18">
      <c r="A1515" s="258">
        <v>13.13</v>
      </c>
      <c r="B1515" s="230" t="s">
        <v>1345</v>
      </c>
      <c r="C1515" s="251" t="s">
        <v>1334</v>
      </c>
      <c r="D1515" s="30">
        <v>2420</v>
      </c>
      <c r="E1515" s="30">
        <v>2420</v>
      </c>
      <c r="F1515" s="30">
        <v>2420</v>
      </c>
      <c r="G1515" s="94"/>
      <c r="H1515" s="90" t="e">
        <f>(D1625-#REF!)/#REF!*100</f>
        <v>#REF!</v>
      </c>
    </row>
    <row r="1516" spans="1:8" ht="30">
      <c r="A1516" s="258">
        <v>13.14</v>
      </c>
      <c r="B1516" s="230" t="s">
        <v>1346</v>
      </c>
      <c r="C1516" s="251" t="s">
        <v>1334</v>
      </c>
      <c r="D1516" s="30">
        <v>9680</v>
      </c>
      <c r="E1516" s="30">
        <v>9680</v>
      </c>
      <c r="F1516" s="30">
        <v>9680</v>
      </c>
      <c r="G1516" s="94"/>
      <c r="H1516" s="90" t="e">
        <f>(D1626-#REF!)/#REF!*100</f>
        <v>#REF!</v>
      </c>
    </row>
    <row r="1517" spans="1:8" ht="30">
      <c r="A1517" s="258">
        <v>13.15</v>
      </c>
      <c r="B1517" s="230" t="s">
        <v>1347</v>
      </c>
      <c r="C1517" s="251" t="s">
        <v>1334</v>
      </c>
      <c r="D1517" s="30">
        <v>12100</v>
      </c>
      <c r="E1517" s="30">
        <v>12100</v>
      </c>
      <c r="F1517" s="30">
        <v>12100</v>
      </c>
      <c r="G1517" s="94"/>
      <c r="H1517" s="90" t="e">
        <f>(D1627-#REF!)/#REF!*100</f>
        <v>#REF!</v>
      </c>
    </row>
    <row r="1518" spans="1:8" ht="18">
      <c r="A1518" s="522">
        <v>14</v>
      </c>
      <c r="B1518" s="152" t="s">
        <v>1348</v>
      </c>
      <c r="C1518" s="103"/>
      <c r="D1518" s="30"/>
      <c r="E1518" s="30"/>
      <c r="F1518" s="30"/>
      <c r="G1518" s="94"/>
      <c r="H1518" s="90" t="e">
        <f>(D1628-#REF!)/#REF!*100</f>
        <v>#REF!</v>
      </c>
    </row>
    <row r="1519" spans="1:8" ht="75">
      <c r="A1519" s="525">
        <v>14.1</v>
      </c>
      <c r="B1519" s="230" t="s">
        <v>1349</v>
      </c>
      <c r="C1519" s="103" t="s">
        <v>1202</v>
      </c>
      <c r="D1519" s="30">
        <v>670</v>
      </c>
      <c r="E1519" s="30">
        <v>670</v>
      </c>
      <c r="F1519" s="30">
        <v>670</v>
      </c>
      <c r="G1519" s="94"/>
      <c r="H1519" s="90" t="e">
        <f>(D1629-#REF!)/#REF!*100</f>
        <v>#REF!</v>
      </c>
    </row>
    <row r="1520" spans="1:8" ht="18">
      <c r="A1520" s="522">
        <v>15</v>
      </c>
      <c r="B1520" s="152" t="s">
        <v>1350</v>
      </c>
      <c r="C1520" s="103"/>
      <c r="D1520" s="30"/>
      <c r="E1520" s="30"/>
      <c r="F1520" s="12"/>
      <c r="G1520" s="94"/>
      <c r="H1520" s="90" t="e">
        <f>(D1630-#REF!)/#REF!*100</f>
        <v>#REF!</v>
      </c>
    </row>
    <row r="1521" spans="1:8" ht="18">
      <c r="A1521" s="263">
        <v>15.1</v>
      </c>
      <c r="B1521" s="264" t="s">
        <v>1274</v>
      </c>
      <c r="C1521" s="251" t="s">
        <v>1205</v>
      </c>
      <c r="D1521" s="30">
        <v>453</v>
      </c>
      <c r="E1521" s="30">
        <v>453</v>
      </c>
      <c r="F1521" s="30">
        <v>453</v>
      </c>
      <c r="G1521" s="94"/>
      <c r="H1521" s="90" t="e">
        <f>(D1631-#REF!)/#REF!*100</f>
        <v>#REF!</v>
      </c>
    </row>
    <row r="1522" spans="1:8" ht="45">
      <c r="A1522" s="263">
        <v>15.2</v>
      </c>
      <c r="B1522" s="230" t="s">
        <v>1351</v>
      </c>
      <c r="C1522" s="103" t="s">
        <v>1202</v>
      </c>
      <c r="D1522" s="30">
        <v>721</v>
      </c>
      <c r="E1522" s="30">
        <v>721</v>
      </c>
      <c r="F1522" s="30">
        <v>721</v>
      </c>
      <c r="G1522" s="94"/>
      <c r="H1522" s="90" t="e">
        <f>(D1632-#REF!)/#REF!*100</f>
        <v>#REF!</v>
      </c>
    </row>
    <row r="1523" spans="1:8" ht="18">
      <c r="A1523" s="165">
        <v>50</v>
      </c>
      <c r="B1523" s="108" t="s">
        <v>1352</v>
      </c>
      <c r="C1523" s="92"/>
      <c r="D1523" s="30"/>
      <c r="E1523" s="30"/>
      <c r="F1523" s="12"/>
      <c r="G1523" s="180"/>
      <c r="H1523" s="90"/>
    </row>
    <row r="1524" spans="1:8" ht="18.75">
      <c r="A1524" s="165"/>
      <c r="B1524" s="80" t="s">
        <v>1353</v>
      </c>
      <c r="C1524" s="93" t="s">
        <v>197</v>
      </c>
      <c r="D1524" s="30">
        <v>21</v>
      </c>
      <c r="E1524" s="30">
        <v>21</v>
      </c>
      <c r="F1524" s="30">
        <v>21</v>
      </c>
      <c r="G1524" s="94"/>
      <c r="H1524" s="90"/>
    </row>
    <row r="1525" spans="1:8" ht="36.75">
      <c r="A1525" s="165"/>
      <c r="B1525" s="80" t="s">
        <v>1354</v>
      </c>
      <c r="C1525" s="93" t="s">
        <v>67</v>
      </c>
      <c r="D1525" s="30">
        <v>16</v>
      </c>
      <c r="E1525" s="30">
        <v>16</v>
      </c>
      <c r="F1525" s="30">
        <v>16</v>
      </c>
      <c r="G1525" s="94"/>
      <c r="H1525" s="90" t="e">
        <f>(D1635-#REF!)/#REF!*100</f>
        <v>#REF!</v>
      </c>
    </row>
    <row r="1526" spans="1:8" ht="18">
      <c r="A1526" s="165"/>
      <c r="B1526" s="80" t="s">
        <v>1355</v>
      </c>
      <c r="C1526" s="93" t="s">
        <v>67</v>
      </c>
      <c r="D1526" s="30">
        <v>25</v>
      </c>
      <c r="E1526" s="30">
        <v>25</v>
      </c>
      <c r="F1526" s="30">
        <v>25</v>
      </c>
      <c r="G1526" s="94"/>
      <c r="H1526" s="90" t="e">
        <f>(D1636-#REF!)/#REF!*100</f>
        <v>#REF!</v>
      </c>
    </row>
    <row r="1527" spans="1:8" ht="18">
      <c r="A1527" s="165"/>
      <c r="B1527" s="80" t="s">
        <v>1356</v>
      </c>
      <c r="C1527" s="93" t="s">
        <v>67</v>
      </c>
      <c r="D1527" s="30">
        <v>21</v>
      </c>
      <c r="E1527" s="30">
        <v>21</v>
      </c>
      <c r="F1527" s="30">
        <v>21</v>
      </c>
      <c r="G1527" s="94"/>
      <c r="H1527" s="90" t="e">
        <f>(D1637-#REF!)/#REF!*100</f>
        <v>#REF!</v>
      </c>
    </row>
    <row r="1528" spans="1:8" ht="36.75">
      <c r="A1528" s="165"/>
      <c r="B1528" s="80" t="s">
        <v>1357</v>
      </c>
      <c r="C1528" s="93" t="s">
        <v>67</v>
      </c>
      <c r="D1528" s="30">
        <v>19</v>
      </c>
      <c r="E1528" s="30">
        <v>19</v>
      </c>
      <c r="F1528" s="30">
        <v>19</v>
      </c>
      <c r="G1528" s="94"/>
      <c r="H1528" s="90"/>
    </row>
    <row r="1529" spans="1:8" ht="18">
      <c r="A1529" s="165"/>
      <c r="B1529" s="80" t="s">
        <v>1358</v>
      </c>
      <c r="C1529" s="93" t="s">
        <v>67</v>
      </c>
      <c r="D1529" s="30">
        <v>24</v>
      </c>
      <c r="E1529" s="30">
        <v>24</v>
      </c>
      <c r="F1529" s="30">
        <v>24</v>
      </c>
      <c r="G1529" s="94"/>
      <c r="H1529" s="90" t="e">
        <f>(D1639-#REF!)/#REF!*100</f>
        <v>#REF!</v>
      </c>
    </row>
    <row r="1530" spans="1:8" ht="18.75">
      <c r="A1530" s="165"/>
      <c r="B1530" s="80" t="s">
        <v>1359</v>
      </c>
      <c r="C1530" s="93" t="s">
        <v>67</v>
      </c>
      <c r="D1530" s="30">
        <v>15</v>
      </c>
      <c r="E1530" s="30">
        <v>15</v>
      </c>
      <c r="F1530" s="30">
        <v>15</v>
      </c>
      <c r="G1530" s="95"/>
      <c r="H1530" s="90" t="e">
        <f>(D1640-#REF!)/#REF!*100</f>
        <v>#REF!</v>
      </c>
    </row>
    <row r="1531" spans="1:8" ht="36.75">
      <c r="A1531" s="165"/>
      <c r="B1531" s="80" t="s">
        <v>1360</v>
      </c>
      <c r="C1531" s="93" t="s">
        <v>67</v>
      </c>
      <c r="D1531" s="30">
        <v>23</v>
      </c>
      <c r="E1531" s="30">
        <v>23</v>
      </c>
      <c r="F1531" s="30">
        <v>24</v>
      </c>
      <c r="G1531" s="95"/>
      <c r="H1531" s="90" t="e">
        <f>(D1641-#REF!)/#REF!*100</f>
        <v>#REF!</v>
      </c>
    </row>
    <row r="1532" spans="1:8" ht="18">
      <c r="A1532" s="165"/>
      <c r="B1532" s="80" t="s">
        <v>1361</v>
      </c>
      <c r="C1532" s="93" t="s">
        <v>67</v>
      </c>
      <c r="D1532" s="30" t="s">
        <v>255</v>
      </c>
      <c r="E1532" s="30" t="s">
        <v>255</v>
      </c>
      <c r="F1532" s="30" t="s">
        <v>255</v>
      </c>
      <c r="G1532" s="95"/>
      <c r="H1532" s="90"/>
    </row>
    <row r="1533" spans="1:8" ht="18">
      <c r="A1533" s="165"/>
      <c r="B1533" s="80" t="s">
        <v>1362</v>
      </c>
      <c r="C1533" s="93" t="s">
        <v>67</v>
      </c>
      <c r="D1533" s="30">
        <v>18</v>
      </c>
      <c r="E1533" s="30">
        <v>18</v>
      </c>
      <c r="F1533" s="30">
        <v>18</v>
      </c>
      <c r="G1533" s="95"/>
      <c r="H1533" s="90" t="e">
        <f>(D1643-#REF!)/#REF!*100</f>
        <v>#REF!</v>
      </c>
    </row>
    <row r="1534" spans="1:8" ht="18">
      <c r="A1534" s="165"/>
      <c r="B1534" s="118" t="s">
        <v>1363</v>
      </c>
      <c r="C1534" s="93" t="s">
        <v>92</v>
      </c>
      <c r="D1534" s="30">
        <v>11</v>
      </c>
      <c r="E1534" s="30">
        <v>11</v>
      </c>
      <c r="F1534" s="30">
        <v>11</v>
      </c>
      <c r="G1534" s="95"/>
      <c r="H1534" s="90" t="e">
        <f>(D1644-#REF!)/#REF!*100</f>
        <v>#REF!</v>
      </c>
    </row>
    <row r="1535" spans="1:8" ht="18">
      <c r="A1535" s="165"/>
      <c r="B1535" s="80" t="s">
        <v>1364</v>
      </c>
      <c r="C1535" s="93" t="s">
        <v>92</v>
      </c>
      <c r="D1535" s="30">
        <v>7</v>
      </c>
      <c r="E1535" s="30">
        <v>7</v>
      </c>
      <c r="F1535" s="30">
        <v>7</v>
      </c>
      <c r="G1535" s="95"/>
      <c r="H1535" s="90" t="e">
        <f>(D1645-#REF!)/#REF!*100</f>
        <v>#REF!</v>
      </c>
    </row>
    <row r="1536" spans="1:8" ht="18">
      <c r="A1536" s="165"/>
      <c r="B1536" s="80" t="s">
        <v>1365</v>
      </c>
      <c r="C1536" s="93" t="s">
        <v>92</v>
      </c>
      <c r="D1536" s="30">
        <v>40</v>
      </c>
      <c r="E1536" s="30">
        <v>40</v>
      </c>
      <c r="F1536" s="30">
        <v>40</v>
      </c>
      <c r="G1536" s="95"/>
      <c r="H1536" s="90" t="e">
        <f>(D1646-#REF!)/#REF!*100</f>
        <v>#REF!</v>
      </c>
    </row>
    <row r="1537" spans="1:8" ht="18">
      <c r="A1537" s="165"/>
      <c r="B1537" s="124" t="s">
        <v>1366</v>
      </c>
      <c r="C1537" s="93" t="s">
        <v>92</v>
      </c>
      <c r="D1537" s="30">
        <v>25</v>
      </c>
      <c r="E1537" s="30">
        <v>25</v>
      </c>
      <c r="F1537" s="30">
        <v>25</v>
      </c>
      <c r="G1537" s="95"/>
      <c r="H1537" s="90" t="e">
        <f>(D1647-#REF!)/#REF!*100</f>
        <v>#REF!</v>
      </c>
    </row>
    <row r="1538" spans="1:8" ht="18">
      <c r="A1538" s="165"/>
      <c r="B1538" s="118" t="s">
        <v>1367</v>
      </c>
      <c r="C1538" s="93" t="s">
        <v>92</v>
      </c>
      <c r="D1538" s="30">
        <v>74</v>
      </c>
      <c r="E1538" s="30">
        <v>74</v>
      </c>
      <c r="F1538" s="30">
        <v>74</v>
      </c>
      <c r="G1538" s="95"/>
      <c r="H1538" s="90" t="e">
        <f>(D1648-#REF!)/#REF!*100</f>
        <v>#REF!</v>
      </c>
    </row>
    <row r="1539" spans="1:8" ht="18">
      <c r="A1539" s="165"/>
      <c r="B1539" s="118" t="s">
        <v>1368</v>
      </c>
      <c r="C1539" s="93" t="s">
        <v>92</v>
      </c>
      <c r="D1539" s="30">
        <v>145</v>
      </c>
      <c r="E1539" s="30">
        <v>145</v>
      </c>
      <c r="F1539" s="30">
        <v>145</v>
      </c>
      <c r="G1539" s="95"/>
      <c r="H1539" s="90"/>
    </row>
    <row r="1540" spans="1:8" ht="18">
      <c r="A1540" s="165"/>
      <c r="B1540" s="265" t="s">
        <v>1369</v>
      </c>
      <c r="C1540" s="93" t="s">
        <v>67</v>
      </c>
      <c r="D1540" s="30">
        <v>113</v>
      </c>
      <c r="E1540" s="30">
        <v>113</v>
      </c>
      <c r="F1540" s="30">
        <v>113</v>
      </c>
      <c r="G1540" s="95"/>
      <c r="H1540" s="90" t="e">
        <f>(D1650-#REF!)/#REF!*100</f>
        <v>#REF!</v>
      </c>
    </row>
    <row r="1541" spans="1:8" ht="18">
      <c r="A1541" s="165"/>
      <c r="B1541" s="265" t="s">
        <v>1370</v>
      </c>
      <c r="C1541" s="93" t="s">
        <v>67</v>
      </c>
      <c r="D1541" s="30">
        <v>227</v>
      </c>
      <c r="E1541" s="30">
        <v>227</v>
      </c>
      <c r="F1541" s="30">
        <v>227</v>
      </c>
      <c r="G1541" s="95"/>
      <c r="H1541" s="90" t="e">
        <f>(D1651-#REF!)/#REF!*100</f>
        <v>#REF!</v>
      </c>
    </row>
    <row r="1542" spans="1:8" ht="18">
      <c r="A1542" s="165"/>
      <c r="B1542" s="80" t="s">
        <v>1371</v>
      </c>
      <c r="C1542" s="106"/>
      <c r="D1542" s="30"/>
      <c r="E1542" s="30"/>
      <c r="F1542" s="12"/>
      <c r="G1542" s="95"/>
      <c r="H1542" s="90" t="e">
        <f>(D1652-#REF!)/#REF!*100</f>
        <v>#REF!</v>
      </c>
    </row>
    <row r="1543" spans="1:8" ht="18.75">
      <c r="A1543" s="165"/>
      <c r="B1543" s="265" t="s">
        <v>1372</v>
      </c>
      <c r="C1543" s="93" t="s">
        <v>67</v>
      </c>
      <c r="D1543" s="30">
        <v>680</v>
      </c>
      <c r="E1543" s="30">
        <v>680</v>
      </c>
      <c r="F1543" s="30">
        <v>680</v>
      </c>
      <c r="G1543" s="95"/>
      <c r="H1543" s="90"/>
    </row>
    <row r="1544" spans="1:8" ht="18">
      <c r="A1544" s="165"/>
      <c r="B1544" s="80" t="s">
        <v>1373</v>
      </c>
      <c r="C1544" s="93" t="s">
        <v>92</v>
      </c>
      <c r="D1544" s="30">
        <v>19</v>
      </c>
      <c r="E1544" s="30">
        <v>19</v>
      </c>
      <c r="F1544" s="30">
        <v>19</v>
      </c>
      <c r="G1544" s="95"/>
      <c r="H1544" s="90"/>
    </row>
    <row r="1545" spans="1:8" ht="18.75">
      <c r="A1545" s="165"/>
      <c r="B1545" s="98" t="s">
        <v>1374</v>
      </c>
      <c r="C1545" s="93" t="s">
        <v>1375</v>
      </c>
      <c r="D1545" s="30">
        <v>2266</v>
      </c>
      <c r="E1545" s="30">
        <v>2266</v>
      </c>
      <c r="F1545" s="30">
        <v>2266</v>
      </c>
      <c r="G1545" s="95"/>
      <c r="H1545" s="90" t="e">
        <f>(D1655-#REF!)/#REF!*100</f>
        <v>#REF!</v>
      </c>
    </row>
    <row r="1546" spans="1:8" ht="33">
      <c r="A1546" s="165"/>
      <c r="B1546" s="80" t="s">
        <v>1376</v>
      </c>
      <c r="C1546" s="93" t="s">
        <v>92</v>
      </c>
      <c r="D1546" s="30">
        <v>170</v>
      </c>
      <c r="E1546" s="30">
        <v>170</v>
      </c>
      <c r="F1546" s="30">
        <v>170</v>
      </c>
      <c r="G1546" s="95"/>
      <c r="H1546" s="90" t="e">
        <f>(D1656-#REF!)/#REF!*100</f>
        <v>#REF!</v>
      </c>
    </row>
    <row r="1547" spans="1:8" ht="33">
      <c r="A1547" s="165"/>
      <c r="B1547" s="80" t="s">
        <v>1377</v>
      </c>
      <c r="C1547" s="93" t="s">
        <v>67</v>
      </c>
      <c r="D1547" s="30">
        <v>142</v>
      </c>
      <c r="E1547" s="30">
        <v>142</v>
      </c>
      <c r="F1547" s="30">
        <v>142</v>
      </c>
      <c r="G1547" s="95"/>
      <c r="H1547" s="90"/>
    </row>
    <row r="1548" spans="1:8" ht="36.75">
      <c r="A1548" s="165"/>
      <c r="B1548" s="80" t="s">
        <v>1378</v>
      </c>
      <c r="C1548" s="93" t="s">
        <v>67</v>
      </c>
      <c r="D1548" s="30">
        <v>14</v>
      </c>
      <c r="E1548" s="30">
        <v>14</v>
      </c>
      <c r="F1548" s="30">
        <v>14</v>
      </c>
      <c r="G1548" s="95"/>
      <c r="H1548" s="90" t="e">
        <f>(D1658-#REF!)/#REF!*100</f>
        <v>#REF!</v>
      </c>
    </row>
    <row r="1549" spans="1:8" ht="36.75">
      <c r="A1549" s="165"/>
      <c r="B1549" s="80" t="s">
        <v>1379</v>
      </c>
      <c r="C1549" s="93" t="s">
        <v>67</v>
      </c>
      <c r="D1549" s="30">
        <v>10</v>
      </c>
      <c r="E1549" s="30">
        <v>10</v>
      </c>
      <c r="F1549" s="30">
        <v>10</v>
      </c>
      <c r="G1549" s="95"/>
      <c r="H1549" s="90" t="e">
        <f>(D1659-#REF!)/#REF!*100</f>
        <v>#REF!</v>
      </c>
    </row>
    <row r="1550" spans="1:8" ht="18.75">
      <c r="A1550" s="165"/>
      <c r="B1550" s="80" t="s">
        <v>1380</v>
      </c>
      <c r="C1550" s="93" t="s">
        <v>67</v>
      </c>
      <c r="D1550" s="30">
        <v>19</v>
      </c>
      <c r="E1550" s="30">
        <v>19</v>
      </c>
      <c r="F1550" s="30">
        <v>19</v>
      </c>
      <c r="G1550" s="95"/>
      <c r="H1550" s="90"/>
    </row>
    <row r="1551" spans="1:8" ht="18.75">
      <c r="A1551" s="165"/>
      <c r="B1551" s="80" t="s">
        <v>1381</v>
      </c>
      <c r="C1551" s="93" t="s">
        <v>67</v>
      </c>
      <c r="D1551" s="30">
        <v>14</v>
      </c>
      <c r="E1551" s="30">
        <v>14</v>
      </c>
      <c r="F1551" s="30">
        <v>14</v>
      </c>
      <c r="G1551" s="95"/>
      <c r="H1551" s="90" t="e">
        <f>(D1661-#REF!)/#REF!*100</f>
        <v>#REF!</v>
      </c>
    </row>
    <row r="1552" spans="1:8" ht="18">
      <c r="A1552" s="165"/>
      <c r="B1552" s="80" t="s">
        <v>1382</v>
      </c>
      <c r="C1552" s="93" t="s">
        <v>67</v>
      </c>
      <c r="D1552" s="30">
        <v>28</v>
      </c>
      <c r="E1552" s="30">
        <v>28</v>
      </c>
      <c r="F1552" s="30">
        <v>28</v>
      </c>
      <c r="G1552" s="95"/>
      <c r="H1552" s="90" t="e">
        <f>(D1662-#REF!)/#REF!*100</f>
        <v>#REF!</v>
      </c>
    </row>
    <row r="1553" spans="1:8" ht="18">
      <c r="A1553" s="165"/>
      <c r="B1553" s="80" t="s">
        <v>1383</v>
      </c>
      <c r="C1553" s="93" t="s">
        <v>67</v>
      </c>
      <c r="D1553" s="30">
        <v>42</v>
      </c>
      <c r="E1553" s="30">
        <v>42</v>
      </c>
      <c r="F1553" s="30">
        <v>42</v>
      </c>
      <c r="G1553" s="95"/>
      <c r="H1553" s="90" t="e">
        <f>(D1663-#REF!)/#REF!*100</f>
        <v>#REF!</v>
      </c>
    </row>
    <row r="1554" spans="1:8" ht="30.75">
      <c r="A1554" s="165"/>
      <c r="B1554" s="118" t="s">
        <v>1384</v>
      </c>
      <c r="C1554" s="93" t="s">
        <v>67</v>
      </c>
      <c r="D1554" s="30">
        <v>170</v>
      </c>
      <c r="E1554" s="30">
        <v>170</v>
      </c>
      <c r="F1554" s="30">
        <v>170</v>
      </c>
      <c r="G1554" s="95"/>
      <c r="H1554" s="90" t="e">
        <f>(D1664-#REF!)/#REF!*100</f>
        <v>#REF!</v>
      </c>
    </row>
    <row r="1555" spans="1:8" ht="19.5" customHeight="1">
      <c r="A1555" s="165"/>
      <c r="B1555" s="80" t="s">
        <v>1385</v>
      </c>
      <c r="C1555" s="93" t="s">
        <v>67</v>
      </c>
      <c r="D1555" s="30">
        <v>34</v>
      </c>
      <c r="E1555" s="30">
        <v>34</v>
      </c>
      <c r="F1555" s="30">
        <v>34</v>
      </c>
      <c r="G1555" s="95"/>
      <c r="H1555" s="90" t="e">
        <f>(D1665-#REF!)/#REF!*100</f>
        <v>#REF!</v>
      </c>
    </row>
    <row r="1556" spans="1:8" ht="36.75">
      <c r="A1556" s="165"/>
      <c r="B1556" s="80" t="s">
        <v>1386</v>
      </c>
      <c r="C1556" s="93" t="s">
        <v>67</v>
      </c>
      <c r="D1556" s="30">
        <v>57</v>
      </c>
      <c r="E1556" s="30">
        <v>57</v>
      </c>
      <c r="F1556" s="30">
        <v>57</v>
      </c>
      <c r="G1556" s="95"/>
      <c r="H1556" s="90" t="e">
        <f>(D1666-#REF!)/#REF!*100</f>
        <v>#REF!</v>
      </c>
    </row>
    <row r="1557" spans="1:8" ht="18.75">
      <c r="A1557" s="165"/>
      <c r="B1557" s="80" t="s">
        <v>1387</v>
      </c>
      <c r="C1557" s="93" t="s">
        <v>67</v>
      </c>
      <c r="D1557" s="30">
        <v>1586</v>
      </c>
      <c r="E1557" s="30">
        <v>1586</v>
      </c>
      <c r="F1557" s="30">
        <v>1586</v>
      </c>
      <c r="G1557" s="95"/>
      <c r="H1557" s="90" t="e">
        <f>(D1667-#REF!)/#REF!*100</f>
        <v>#REF!</v>
      </c>
    </row>
    <row r="1558" spans="1:8" ht="32.25" customHeight="1">
      <c r="A1558" s="165"/>
      <c r="B1558" s="80" t="s">
        <v>1388</v>
      </c>
      <c r="C1558" s="93" t="s">
        <v>67</v>
      </c>
      <c r="D1558" s="30">
        <v>1076</v>
      </c>
      <c r="E1558" s="30">
        <v>1076</v>
      </c>
      <c r="F1558" s="30">
        <v>1076</v>
      </c>
      <c r="G1558" s="95"/>
      <c r="H1558" s="90" t="e">
        <f>(D1668-#REF!)/#REF!*100</f>
        <v>#REF!</v>
      </c>
    </row>
    <row r="1559" spans="1:8" ht="18.75">
      <c r="A1559" s="165"/>
      <c r="B1559" s="80" t="s">
        <v>1389</v>
      </c>
      <c r="C1559" s="93" t="s">
        <v>67</v>
      </c>
      <c r="D1559" s="30">
        <v>793</v>
      </c>
      <c r="E1559" s="30">
        <v>793</v>
      </c>
      <c r="F1559" s="30">
        <v>793</v>
      </c>
      <c r="G1559" s="95"/>
      <c r="H1559" s="90" t="e">
        <f>(D1669-#REF!)/#REF!*100</f>
        <v>#REF!</v>
      </c>
    </row>
    <row r="1560" spans="1:8" ht="18">
      <c r="A1560" s="165"/>
      <c r="B1560" s="80" t="s">
        <v>1390</v>
      </c>
      <c r="C1560" s="93" t="s">
        <v>92</v>
      </c>
      <c r="D1560" s="30">
        <v>227</v>
      </c>
      <c r="E1560" s="30">
        <v>227</v>
      </c>
      <c r="F1560" s="30">
        <v>227</v>
      </c>
      <c r="G1560" s="95"/>
      <c r="H1560" s="90" t="e">
        <f>(D1670-#REF!)/#REF!*100</f>
        <v>#REF!</v>
      </c>
    </row>
    <row r="1561" spans="1:8" ht="18">
      <c r="A1561" s="165"/>
      <c r="B1561" s="80" t="s">
        <v>1391</v>
      </c>
      <c r="C1561" s="93" t="s">
        <v>1392</v>
      </c>
      <c r="D1561" s="30">
        <v>1076</v>
      </c>
      <c r="E1561" s="30">
        <v>1076</v>
      </c>
      <c r="F1561" s="30">
        <v>1076</v>
      </c>
      <c r="G1561" s="95"/>
      <c r="H1561" s="90"/>
    </row>
    <row r="1562" spans="1:8" ht="18.75">
      <c r="A1562" s="165"/>
      <c r="B1562" s="80" t="s">
        <v>1393</v>
      </c>
      <c r="C1562" s="93" t="s">
        <v>1392</v>
      </c>
      <c r="D1562" s="30">
        <v>1246</v>
      </c>
      <c r="E1562" s="30">
        <v>1246</v>
      </c>
      <c r="F1562" s="30">
        <v>1246</v>
      </c>
      <c r="G1562" s="95"/>
      <c r="H1562" s="90" t="e">
        <f>(D1672-#REF!)/#REF!*100</f>
        <v>#REF!</v>
      </c>
    </row>
    <row r="1563" spans="1:8" ht="18">
      <c r="A1563" s="165"/>
      <c r="B1563" s="80" t="s">
        <v>1394</v>
      </c>
      <c r="C1563" s="93" t="s">
        <v>1392</v>
      </c>
      <c r="D1563" s="30">
        <v>850</v>
      </c>
      <c r="E1563" s="30">
        <v>850</v>
      </c>
      <c r="F1563" s="30">
        <v>850</v>
      </c>
      <c r="G1563" s="95"/>
      <c r="H1563" s="90" t="e">
        <f>(D1673-#REF!)/#REF!*100</f>
        <v>#REF!</v>
      </c>
    </row>
    <row r="1564" spans="1:8" ht="18">
      <c r="A1564" s="165"/>
      <c r="B1564" s="80" t="s">
        <v>1395</v>
      </c>
      <c r="C1564" s="93" t="s">
        <v>1396</v>
      </c>
      <c r="D1564" s="30">
        <v>170</v>
      </c>
      <c r="E1564" s="30">
        <v>170</v>
      </c>
      <c r="F1564" s="30">
        <v>170</v>
      </c>
      <c r="G1564" s="95"/>
      <c r="H1564" s="90" t="e">
        <f>(D1674-#REF!)/#REF!*100</f>
        <v>#REF!</v>
      </c>
    </row>
    <row r="1565" spans="1:8" ht="18">
      <c r="A1565" s="165"/>
      <c r="B1565" s="80" t="s">
        <v>1397</v>
      </c>
      <c r="C1565" s="93" t="s">
        <v>1398</v>
      </c>
      <c r="D1565" s="30">
        <v>1360</v>
      </c>
      <c r="E1565" s="30">
        <v>1360</v>
      </c>
      <c r="F1565" s="30">
        <v>1360</v>
      </c>
      <c r="G1565" s="95"/>
      <c r="H1565" s="90" t="e">
        <f>(D1675-#REF!)/#REF!*100</f>
        <v>#REF!</v>
      </c>
    </row>
    <row r="1566" spans="1:8" ht="18">
      <c r="A1566" s="165"/>
      <c r="B1566" s="80" t="s">
        <v>1399</v>
      </c>
      <c r="C1566" s="93" t="s">
        <v>92</v>
      </c>
      <c r="D1566" s="30">
        <v>467</v>
      </c>
      <c r="E1566" s="30">
        <v>467</v>
      </c>
      <c r="F1566" s="30">
        <v>467</v>
      </c>
      <c r="G1566" s="95"/>
      <c r="H1566" s="90" t="e">
        <f>(D1676-#REF!)/#REF!*100</f>
        <v>#REF!</v>
      </c>
    </row>
    <row r="1567" spans="1:8" ht="18">
      <c r="A1567" s="165"/>
      <c r="B1567" s="98" t="s">
        <v>1400</v>
      </c>
      <c r="C1567" s="93" t="s">
        <v>1401</v>
      </c>
      <c r="D1567" s="30">
        <v>1700</v>
      </c>
      <c r="E1567" s="30">
        <v>1700</v>
      </c>
      <c r="F1567" s="30">
        <v>1700</v>
      </c>
      <c r="G1567" s="95"/>
      <c r="H1567" s="90"/>
    </row>
    <row r="1568" spans="1:8" ht="18">
      <c r="A1568" s="165"/>
      <c r="B1568" s="98" t="s">
        <v>1402</v>
      </c>
      <c r="C1568" s="93" t="s">
        <v>1375</v>
      </c>
      <c r="D1568" s="30">
        <v>2039</v>
      </c>
      <c r="E1568" s="30">
        <v>2039</v>
      </c>
      <c r="F1568" s="30">
        <v>2039</v>
      </c>
      <c r="G1568" s="95"/>
      <c r="H1568" s="90" t="e">
        <f>(D1678-#REF!)/#REF!*100</f>
        <v>#REF!</v>
      </c>
    </row>
    <row r="1569" spans="1:8" ht="18">
      <c r="A1569" s="165"/>
      <c r="B1569" s="98" t="s">
        <v>1403</v>
      </c>
      <c r="C1569" s="93" t="s">
        <v>1375</v>
      </c>
      <c r="D1569" s="30">
        <v>2493</v>
      </c>
      <c r="E1569" s="30">
        <v>2493</v>
      </c>
      <c r="F1569" s="30">
        <v>2493</v>
      </c>
      <c r="G1569" s="95"/>
      <c r="H1569" s="90" t="e">
        <f>(D1679-#REF!)/#REF!*100</f>
        <v>#REF!</v>
      </c>
    </row>
    <row r="1570" spans="1:8" ht="18">
      <c r="A1570" s="165"/>
      <c r="B1570" s="80" t="s">
        <v>1404</v>
      </c>
      <c r="C1570" s="93" t="s">
        <v>92</v>
      </c>
      <c r="D1570" s="30">
        <v>1133</v>
      </c>
      <c r="E1570" s="30">
        <v>1133</v>
      </c>
      <c r="F1570" s="30">
        <v>1133</v>
      </c>
      <c r="G1570" s="95"/>
      <c r="H1570" s="90" t="e">
        <f>(D1680-#REF!)/#REF!*100</f>
        <v>#REF!</v>
      </c>
    </row>
    <row r="1571" spans="1:8" ht="18">
      <c r="A1571" s="165"/>
      <c r="B1571" s="80" t="s">
        <v>4058</v>
      </c>
      <c r="C1571" s="93" t="s">
        <v>92</v>
      </c>
      <c r="D1571" s="30">
        <v>1133</v>
      </c>
      <c r="E1571" s="30">
        <v>1133</v>
      </c>
      <c r="F1571" s="30">
        <v>1133</v>
      </c>
      <c r="G1571" s="95"/>
      <c r="H1571" s="90"/>
    </row>
    <row r="1572" spans="1:8" ht="18" customHeight="1">
      <c r="A1572" s="165"/>
      <c r="B1572" s="80" t="s">
        <v>4059</v>
      </c>
      <c r="C1572" s="93" t="s">
        <v>92</v>
      </c>
      <c r="D1572" s="30">
        <v>1133</v>
      </c>
      <c r="E1572" s="30">
        <v>1133</v>
      </c>
      <c r="F1572" s="30">
        <v>1133</v>
      </c>
      <c r="G1572" s="95"/>
      <c r="H1572" s="90" t="e">
        <f>(D1682-#REF!)/#REF!*100</f>
        <v>#REF!</v>
      </c>
    </row>
    <row r="1573" spans="1:8" ht="18">
      <c r="A1573" s="165"/>
      <c r="B1573" s="80" t="s">
        <v>4060</v>
      </c>
      <c r="C1573" s="93" t="s">
        <v>92</v>
      </c>
      <c r="D1573" s="30">
        <v>2266</v>
      </c>
      <c r="E1573" s="30">
        <v>2266</v>
      </c>
      <c r="F1573" s="30">
        <v>2266</v>
      </c>
      <c r="G1573" s="95"/>
      <c r="H1573" s="90" t="e">
        <f>(D1683-#REF!)/#REF!*100</f>
        <v>#REF!</v>
      </c>
    </row>
    <row r="1574" spans="1:8" ht="18">
      <c r="A1574" s="165"/>
      <c r="B1574" s="80" t="s">
        <v>4061</v>
      </c>
      <c r="C1574" s="93" t="s">
        <v>92</v>
      </c>
      <c r="D1574" s="30">
        <v>25</v>
      </c>
      <c r="E1574" s="30">
        <v>25</v>
      </c>
      <c r="F1574" s="30">
        <v>25</v>
      </c>
      <c r="G1574" s="95"/>
      <c r="H1574" s="90" t="e">
        <f>(D1684-#REF!)/#REF!*100</f>
        <v>#REF!</v>
      </c>
    </row>
    <row r="1575" spans="1:8" ht="18">
      <c r="A1575" s="165"/>
      <c r="B1575" s="80" t="s">
        <v>4062</v>
      </c>
      <c r="C1575" s="93" t="s">
        <v>92</v>
      </c>
      <c r="D1575" s="30">
        <v>37</v>
      </c>
      <c r="E1575" s="30">
        <v>37</v>
      </c>
      <c r="F1575" s="30">
        <v>37</v>
      </c>
      <c r="G1575" s="95"/>
      <c r="H1575" s="90" t="e">
        <f>(D1685-#REF!)/#REF!*100</f>
        <v>#REF!</v>
      </c>
    </row>
    <row r="1576" spans="1:8" ht="18">
      <c r="A1576" s="165"/>
      <c r="B1576" s="80" t="s">
        <v>4063</v>
      </c>
      <c r="C1576" s="93" t="s">
        <v>92</v>
      </c>
      <c r="D1576" s="30">
        <v>35</v>
      </c>
      <c r="E1576" s="30">
        <v>35</v>
      </c>
      <c r="F1576" s="30">
        <v>35</v>
      </c>
      <c r="G1576" s="95"/>
      <c r="H1576" s="90" t="e">
        <f>(D1686-#REF!)/#REF!*100</f>
        <v>#REF!</v>
      </c>
    </row>
    <row r="1577" spans="1:8" ht="18">
      <c r="A1577" s="165"/>
      <c r="B1577" s="80" t="s">
        <v>4064</v>
      </c>
      <c r="C1577" s="93" t="s">
        <v>92</v>
      </c>
      <c r="D1577" s="30">
        <v>25</v>
      </c>
      <c r="E1577" s="30">
        <v>25</v>
      </c>
      <c r="F1577" s="30">
        <v>25</v>
      </c>
      <c r="G1577" s="95"/>
      <c r="H1577" s="90" t="e">
        <f>(D1687-#REF!)/#REF!*100</f>
        <v>#REF!</v>
      </c>
    </row>
    <row r="1578" spans="1:8" ht="18">
      <c r="A1578" s="165"/>
      <c r="B1578" s="80" t="s">
        <v>4065</v>
      </c>
      <c r="C1578" s="93" t="s">
        <v>92</v>
      </c>
      <c r="D1578" s="30">
        <v>22</v>
      </c>
      <c r="E1578" s="30">
        <v>22</v>
      </c>
      <c r="F1578" s="30">
        <v>22</v>
      </c>
      <c r="G1578" s="95"/>
      <c r="H1578" s="90" t="e">
        <f>(D1688-#REF!)/#REF!*100</f>
        <v>#REF!</v>
      </c>
    </row>
    <row r="1579" spans="1:8" ht="22.5">
      <c r="A1579" s="165"/>
      <c r="B1579" s="80" t="s">
        <v>4057</v>
      </c>
      <c r="C1579" s="93" t="s">
        <v>92</v>
      </c>
      <c r="D1579" s="30">
        <v>34</v>
      </c>
      <c r="E1579" s="30">
        <v>34</v>
      </c>
      <c r="F1579" s="30">
        <v>34</v>
      </c>
      <c r="G1579" s="95"/>
      <c r="H1579" s="276"/>
    </row>
    <row r="1580" spans="1:8" ht="18">
      <c r="A1580" s="165"/>
      <c r="B1580" s="80" t="s">
        <v>1405</v>
      </c>
      <c r="C1580" s="93" t="s">
        <v>92</v>
      </c>
      <c r="D1580" s="30">
        <v>170</v>
      </c>
      <c r="E1580" s="30">
        <v>170</v>
      </c>
      <c r="F1580" s="30">
        <v>170</v>
      </c>
      <c r="G1580" s="95"/>
      <c r="H1580" s="662" t="s">
        <v>36</v>
      </c>
    </row>
    <row r="1581" spans="1:8" ht="18">
      <c r="A1581" s="165"/>
      <c r="B1581" s="80" t="s">
        <v>1406</v>
      </c>
      <c r="C1581" s="93" t="s">
        <v>1407</v>
      </c>
      <c r="D1581" s="30">
        <v>13</v>
      </c>
      <c r="E1581" s="30">
        <v>13</v>
      </c>
      <c r="F1581" s="30">
        <v>13</v>
      </c>
      <c r="G1581" s="95"/>
      <c r="H1581" s="663"/>
    </row>
    <row r="1582" spans="1:8" ht="18">
      <c r="A1582" s="165"/>
      <c r="B1582" s="98" t="s">
        <v>1408</v>
      </c>
      <c r="C1582" s="93" t="s">
        <v>1407</v>
      </c>
      <c r="D1582" s="30">
        <v>8</v>
      </c>
      <c r="E1582" s="30">
        <v>8</v>
      </c>
      <c r="F1582" s="30">
        <v>8</v>
      </c>
      <c r="G1582" s="266"/>
      <c r="H1582" s="101"/>
    </row>
    <row r="1583" spans="1:8" ht="18">
      <c r="A1583" s="154"/>
      <c r="B1583" s="267" t="s">
        <v>1409</v>
      </c>
      <c r="C1583" s="93" t="s">
        <v>736</v>
      </c>
      <c r="D1583" s="30">
        <v>25</v>
      </c>
      <c r="E1583" s="30">
        <v>25</v>
      </c>
      <c r="F1583" s="30">
        <v>25</v>
      </c>
      <c r="G1583" s="95"/>
      <c r="H1583" s="101"/>
    </row>
    <row r="1584" spans="1:8" ht="18">
      <c r="A1584" s="154">
        <v>59</v>
      </c>
      <c r="B1584" s="267" t="s">
        <v>1410</v>
      </c>
      <c r="C1584" s="93" t="s">
        <v>92</v>
      </c>
      <c r="D1584" s="30">
        <v>15</v>
      </c>
      <c r="E1584" s="30">
        <v>15</v>
      </c>
      <c r="F1584" s="30">
        <v>15</v>
      </c>
      <c r="G1584" s="95"/>
      <c r="H1584" s="90" t="e">
        <f>(D1697-#REF!)/#REF!*100</f>
        <v>#REF!</v>
      </c>
    </row>
    <row r="1585" spans="1:8" ht="18">
      <c r="A1585" s="154">
        <v>60</v>
      </c>
      <c r="B1585" s="267" t="s">
        <v>1411</v>
      </c>
      <c r="C1585" s="93" t="s">
        <v>67</v>
      </c>
      <c r="D1585" s="30">
        <v>18</v>
      </c>
      <c r="E1585" s="30">
        <v>18</v>
      </c>
      <c r="F1585" s="30">
        <v>18</v>
      </c>
      <c r="G1585" s="95"/>
      <c r="H1585" s="90" t="e">
        <f>(D1698-#REF!)/#REF!*100</f>
        <v>#REF!</v>
      </c>
    </row>
    <row r="1586" spans="1:8" ht="18">
      <c r="A1586" s="154">
        <v>61</v>
      </c>
      <c r="B1586" s="267" t="s">
        <v>1412</v>
      </c>
      <c r="C1586" s="93" t="s">
        <v>67</v>
      </c>
      <c r="D1586" s="30">
        <v>18</v>
      </c>
      <c r="E1586" s="30">
        <v>18</v>
      </c>
      <c r="F1586" s="30">
        <v>18</v>
      </c>
      <c r="G1586" s="95"/>
      <c r="H1586" s="90" t="e">
        <f>(D1699-#REF!)/#REF!*100</f>
        <v>#REF!</v>
      </c>
    </row>
    <row r="1587" spans="1:8" ht="18">
      <c r="A1587" s="154">
        <v>62</v>
      </c>
      <c r="B1587" s="267" t="s">
        <v>1413</v>
      </c>
      <c r="C1587" s="93" t="s">
        <v>67</v>
      </c>
      <c r="D1587" s="30">
        <v>18</v>
      </c>
      <c r="E1587" s="30">
        <v>18</v>
      </c>
      <c r="F1587" s="30">
        <v>18</v>
      </c>
      <c r="G1587" s="95"/>
      <c r="H1587" s="90" t="e">
        <f>(D1700-#REF!)/#REF!*100</f>
        <v>#REF!</v>
      </c>
    </row>
    <row r="1588" spans="1:8" ht="18">
      <c r="A1588" s="154">
        <v>63</v>
      </c>
      <c r="B1588" s="267" t="s">
        <v>1414</v>
      </c>
      <c r="C1588" s="93" t="s">
        <v>67</v>
      </c>
      <c r="D1588" s="30">
        <v>340</v>
      </c>
      <c r="E1588" s="30">
        <v>340</v>
      </c>
      <c r="F1588" s="30">
        <v>340</v>
      </c>
      <c r="G1588" s="95"/>
      <c r="H1588" s="90" t="e">
        <f>(D1701-#REF!)/#REF!*100</f>
        <v>#REF!</v>
      </c>
    </row>
    <row r="1589" spans="1:8" ht="18">
      <c r="A1589" s="154">
        <v>64</v>
      </c>
      <c r="B1589" s="267" t="s">
        <v>1415</v>
      </c>
      <c r="C1589" s="93" t="s">
        <v>67</v>
      </c>
      <c r="D1589" s="30">
        <v>340</v>
      </c>
      <c r="E1589" s="30">
        <v>340</v>
      </c>
      <c r="F1589" s="30">
        <v>340</v>
      </c>
      <c r="G1589" s="95"/>
      <c r="H1589" s="90" t="e">
        <f>(D1702-#REF!)/#REF!*100</f>
        <v>#REF!</v>
      </c>
    </row>
    <row r="1590" spans="1:8" ht="18">
      <c r="A1590" s="154">
        <v>65</v>
      </c>
      <c r="B1590" s="267" t="s">
        <v>1416</v>
      </c>
      <c r="C1590" s="93" t="s">
        <v>67</v>
      </c>
      <c r="D1590" s="30">
        <v>340</v>
      </c>
      <c r="E1590" s="30">
        <v>340</v>
      </c>
      <c r="F1590" s="30">
        <v>340</v>
      </c>
      <c r="G1590" s="95"/>
      <c r="H1590" s="90"/>
    </row>
    <row r="1591" spans="1:8" ht="18">
      <c r="A1591" s="154">
        <v>66</v>
      </c>
      <c r="B1591" s="267" t="s">
        <v>1417</v>
      </c>
      <c r="C1591" s="93" t="s">
        <v>67</v>
      </c>
      <c r="D1591" s="30">
        <v>340</v>
      </c>
      <c r="E1591" s="30">
        <v>340</v>
      </c>
      <c r="F1591" s="30">
        <v>340</v>
      </c>
      <c r="G1591" s="95"/>
      <c r="H1591" s="90" t="e">
        <f>(D1704-#REF!)/#REF!*100</f>
        <v>#REF!</v>
      </c>
    </row>
    <row r="1592" spans="1:8" ht="18">
      <c r="A1592" s="154">
        <v>67</v>
      </c>
      <c r="B1592" s="267" t="s">
        <v>1418</v>
      </c>
      <c r="C1592" s="93" t="s">
        <v>67</v>
      </c>
      <c r="D1592" s="30">
        <v>57</v>
      </c>
      <c r="E1592" s="30">
        <v>57</v>
      </c>
      <c r="F1592" s="30">
        <v>57</v>
      </c>
      <c r="G1592" s="95"/>
      <c r="H1592" s="90" t="e">
        <f>(D1705-#REF!)/#REF!*100</f>
        <v>#REF!</v>
      </c>
    </row>
    <row r="1593" spans="1:8" ht="18">
      <c r="A1593" s="154">
        <v>68</v>
      </c>
      <c r="B1593" s="267" t="s">
        <v>1419</v>
      </c>
      <c r="C1593" s="93" t="s">
        <v>67</v>
      </c>
      <c r="D1593" s="30">
        <v>20</v>
      </c>
      <c r="E1593" s="30">
        <v>20</v>
      </c>
      <c r="F1593" s="30">
        <v>20</v>
      </c>
      <c r="G1593" s="95"/>
      <c r="H1593" s="90" t="e">
        <f>(D1706-#REF!)/#REF!*100</f>
        <v>#REF!</v>
      </c>
    </row>
    <row r="1594" spans="1:8" ht="18">
      <c r="A1594" s="154">
        <v>69</v>
      </c>
      <c r="B1594" s="267" t="s">
        <v>1420</v>
      </c>
      <c r="C1594" s="93" t="s">
        <v>67</v>
      </c>
      <c r="D1594" s="30">
        <v>29</v>
      </c>
      <c r="E1594" s="30">
        <v>29</v>
      </c>
      <c r="F1594" s="30">
        <v>29</v>
      </c>
      <c r="G1594" s="95"/>
      <c r="H1594" s="90"/>
    </row>
    <row r="1595" spans="1:8" s="279" customFormat="1" ht="18">
      <c r="A1595" s="154">
        <v>70</v>
      </c>
      <c r="B1595" s="267" t="s">
        <v>1421</v>
      </c>
      <c r="C1595" s="93" t="s">
        <v>67</v>
      </c>
      <c r="D1595" s="30">
        <v>25</v>
      </c>
      <c r="E1595" s="30">
        <v>25</v>
      </c>
      <c r="F1595" s="30">
        <v>25</v>
      </c>
      <c r="G1595" s="95"/>
      <c r="H1595" s="90" t="e">
        <f>(D1708-#REF!)/#REF!*100</f>
        <v>#REF!</v>
      </c>
    </row>
    <row r="1596" spans="1:8" s="54" customFormat="1" ht="18">
      <c r="A1596" s="154">
        <v>71</v>
      </c>
      <c r="B1596" s="267" t="s">
        <v>1422</v>
      </c>
      <c r="C1596" s="93" t="s">
        <v>67</v>
      </c>
      <c r="D1596" s="30">
        <v>25</v>
      </c>
      <c r="E1596" s="30">
        <v>25</v>
      </c>
      <c r="F1596" s="30">
        <v>25</v>
      </c>
      <c r="G1596" s="95"/>
      <c r="H1596" s="90" t="e">
        <f>(D1709-#REF!)/#REF!*100</f>
        <v>#REF!</v>
      </c>
    </row>
    <row r="1597" spans="1:8" s="54" customFormat="1" ht="18">
      <c r="A1597" s="154">
        <v>72</v>
      </c>
      <c r="B1597" s="267" t="s">
        <v>1423</v>
      </c>
      <c r="C1597" s="93" t="s">
        <v>67</v>
      </c>
      <c r="D1597" s="30">
        <v>29</v>
      </c>
      <c r="E1597" s="30">
        <v>29</v>
      </c>
      <c r="F1597" s="30">
        <v>29</v>
      </c>
      <c r="G1597" s="95"/>
      <c r="H1597" s="90" t="e">
        <f>(D1710-#REF!)/#REF!*100</f>
        <v>#REF!</v>
      </c>
    </row>
    <row r="1598" spans="1:8" s="104" customFormat="1" ht="18">
      <c r="A1598" s="154">
        <v>73</v>
      </c>
      <c r="B1598" s="267" t="s">
        <v>1424</v>
      </c>
      <c r="C1598" s="93" t="s">
        <v>67</v>
      </c>
      <c r="D1598" s="30">
        <v>29</v>
      </c>
      <c r="E1598" s="30">
        <v>29</v>
      </c>
      <c r="F1598" s="30">
        <v>29</v>
      </c>
      <c r="G1598" s="95"/>
      <c r="H1598" s="90" t="e">
        <f>(D1711-#REF!)/#REF!*100</f>
        <v>#REF!</v>
      </c>
    </row>
    <row r="1599" spans="1:8" s="104" customFormat="1" ht="18">
      <c r="A1599" s="154">
        <v>74</v>
      </c>
      <c r="B1599" s="267" t="s">
        <v>1425</v>
      </c>
      <c r="C1599" s="93" t="s">
        <v>67</v>
      </c>
      <c r="D1599" s="30">
        <v>29</v>
      </c>
      <c r="E1599" s="30">
        <v>29</v>
      </c>
      <c r="F1599" s="30">
        <v>29</v>
      </c>
      <c r="G1599" s="95"/>
      <c r="H1599" s="90" t="e">
        <f>(D1712-#REF!)/#REF!*100</f>
        <v>#REF!</v>
      </c>
    </row>
    <row r="1600" spans="1:8" s="104" customFormat="1" ht="18">
      <c r="A1600" s="154">
        <v>75</v>
      </c>
      <c r="B1600" s="267" t="s">
        <v>1426</v>
      </c>
      <c r="C1600" s="93" t="s">
        <v>67</v>
      </c>
      <c r="D1600" s="30">
        <v>25</v>
      </c>
      <c r="E1600" s="30">
        <v>25</v>
      </c>
      <c r="F1600" s="30">
        <v>25</v>
      </c>
      <c r="G1600" s="95"/>
      <c r="H1600" s="90" t="e">
        <f>(D1713-#REF!)/#REF!*100</f>
        <v>#REF!</v>
      </c>
    </row>
    <row r="1601" spans="1:8" s="104" customFormat="1" ht="18">
      <c r="A1601" s="154">
        <v>76</v>
      </c>
      <c r="B1601" s="267" t="s">
        <v>1427</v>
      </c>
      <c r="C1601" s="93" t="s">
        <v>67</v>
      </c>
      <c r="D1601" s="30">
        <v>29</v>
      </c>
      <c r="E1601" s="30">
        <v>29</v>
      </c>
      <c r="F1601" s="30">
        <v>29</v>
      </c>
      <c r="G1601" s="95"/>
      <c r="H1601" s="90" t="e">
        <f>(D1714-#REF!)/#REF!*100</f>
        <v>#REF!</v>
      </c>
    </row>
    <row r="1602" spans="1:8" s="104" customFormat="1" ht="18">
      <c r="A1602" s="154">
        <v>77</v>
      </c>
      <c r="B1602" s="267" t="s">
        <v>1428</v>
      </c>
      <c r="C1602" s="93" t="s">
        <v>67</v>
      </c>
      <c r="D1602" s="30">
        <v>29</v>
      </c>
      <c r="E1602" s="30">
        <v>29</v>
      </c>
      <c r="F1602" s="30">
        <v>29</v>
      </c>
      <c r="G1602" s="95"/>
      <c r="H1602" s="90" t="e">
        <f>(D1715-#REF!)/#REF!*100</f>
        <v>#REF!</v>
      </c>
    </row>
    <row r="1603" spans="1:8" s="104" customFormat="1" ht="18">
      <c r="A1603" s="154">
        <v>78</v>
      </c>
      <c r="B1603" s="267" t="s">
        <v>1429</v>
      </c>
      <c r="C1603" s="93" t="s">
        <v>67</v>
      </c>
      <c r="D1603" s="30">
        <v>29</v>
      </c>
      <c r="E1603" s="30">
        <v>29</v>
      </c>
      <c r="F1603" s="30">
        <v>29</v>
      </c>
      <c r="G1603" s="95"/>
      <c r="H1603" s="90"/>
    </row>
    <row r="1604" spans="1:8" s="104" customFormat="1" ht="18">
      <c r="A1604" s="154">
        <v>79</v>
      </c>
      <c r="B1604" s="267" t="s">
        <v>1430</v>
      </c>
      <c r="C1604" s="93" t="s">
        <v>67</v>
      </c>
      <c r="D1604" s="30">
        <v>29</v>
      </c>
      <c r="E1604" s="30">
        <v>29</v>
      </c>
      <c r="F1604" s="30">
        <v>29</v>
      </c>
      <c r="G1604" s="95"/>
      <c r="H1604" s="90" t="e">
        <f>(D1717-#REF!)/#REF!*100</f>
        <v>#REF!</v>
      </c>
    </row>
    <row r="1605" spans="1:8" s="104" customFormat="1" ht="18">
      <c r="A1605" s="154">
        <v>80</v>
      </c>
      <c r="B1605" s="267" t="s">
        <v>1431</v>
      </c>
      <c r="C1605" s="93" t="s">
        <v>67</v>
      </c>
      <c r="D1605" s="30">
        <v>25</v>
      </c>
      <c r="E1605" s="30">
        <v>25</v>
      </c>
      <c r="F1605" s="30">
        <v>25</v>
      </c>
      <c r="G1605" s="95"/>
      <c r="H1605" s="90"/>
    </row>
    <row r="1606" spans="1:8" s="280" customFormat="1" ht="18">
      <c r="A1606" s="154">
        <v>81</v>
      </c>
      <c r="B1606" s="267" t="s">
        <v>1432</v>
      </c>
      <c r="C1606" s="93" t="s">
        <v>67</v>
      </c>
      <c r="D1606" s="30">
        <v>29</v>
      </c>
      <c r="E1606" s="30">
        <v>29</v>
      </c>
      <c r="F1606" s="30">
        <v>29</v>
      </c>
      <c r="G1606" s="95"/>
      <c r="H1606" s="90" t="e">
        <f>(D1719-#REF!)/#REF!*100</f>
        <v>#REF!</v>
      </c>
    </row>
    <row r="1607" spans="1:8" s="281" customFormat="1" ht="21" customHeight="1">
      <c r="A1607" s="154">
        <v>82</v>
      </c>
      <c r="B1607" s="267" t="s">
        <v>1433</v>
      </c>
      <c r="C1607" s="93" t="s">
        <v>67</v>
      </c>
      <c r="D1607" s="30">
        <v>142</v>
      </c>
      <c r="E1607" s="30">
        <v>142</v>
      </c>
      <c r="F1607" s="30">
        <v>142</v>
      </c>
      <c r="G1607" s="95"/>
      <c r="H1607" s="90" t="e">
        <f>(D1720-#REF!)/#REF!*100</f>
        <v>#REF!</v>
      </c>
    </row>
    <row r="1608" spans="1:8" s="281" customFormat="1" ht="18">
      <c r="A1608" s="154">
        <v>83</v>
      </c>
      <c r="B1608" s="267" t="s">
        <v>1434</v>
      </c>
      <c r="C1608" s="93" t="s">
        <v>67</v>
      </c>
      <c r="D1608" s="30">
        <v>74</v>
      </c>
      <c r="E1608" s="30">
        <v>74</v>
      </c>
      <c r="F1608" s="30">
        <v>74</v>
      </c>
      <c r="G1608" s="95"/>
      <c r="H1608" s="90" t="e">
        <f>(D1721-#REF!)/#REF!*100</f>
        <v>#REF!</v>
      </c>
    </row>
    <row r="1609" spans="1:8" s="281" customFormat="1" ht="18">
      <c r="A1609" s="154">
        <v>84</v>
      </c>
      <c r="B1609" s="267" t="s">
        <v>1435</v>
      </c>
      <c r="C1609" s="93" t="s">
        <v>67</v>
      </c>
      <c r="D1609" s="30">
        <v>25</v>
      </c>
      <c r="E1609" s="30">
        <v>25</v>
      </c>
      <c r="F1609" s="30">
        <v>25</v>
      </c>
      <c r="G1609" s="95"/>
      <c r="H1609" s="90" t="e">
        <f>(D1722-#REF!)/#REF!*100</f>
        <v>#REF!</v>
      </c>
    </row>
    <row r="1610" spans="1:8" s="104" customFormat="1" ht="18">
      <c r="A1610" s="154">
        <v>85</v>
      </c>
      <c r="B1610" s="267" t="s">
        <v>1436</v>
      </c>
      <c r="C1610" s="93" t="s">
        <v>67</v>
      </c>
      <c r="D1610" s="30">
        <v>567</v>
      </c>
      <c r="E1610" s="30">
        <v>567</v>
      </c>
      <c r="F1610" s="30">
        <v>567</v>
      </c>
      <c r="G1610" s="95"/>
      <c r="H1610" s="90"/>
    </row>
    <row r="1611" spans="1:8" s="104" customFormat="1" ht="18">
      <c r="A1611" s="154">
        <v>86</v>
      </c>
      <c r="B1611" s="267" t="s">
        <v>1437</v>
      </c>
      <c r="C1611" s="93" t="s">
        <v>67</v>
      </c>
      <c r="D1611" s="30">
        <v>20</v>
      </c>
      <c r="E1611" s="30">
        <v>20</v>
      </c>
      <c r="F1611" s="30">
        <v>20</v>
      </c>
      <c r="G1611" s="95"/>
      <c r="H1611" s="90" t="e">
        <f>(D1724-#REF!)/#REF!*100</f>
        <v>#REF!</v>
      </c>
    </row>
    <row r="1612" spans="1:8" s="104" customFormat="1" ht="18">
      <c r="A1612" s="154">
        <v>87</v>
      </c>
      <c r="B1612" s="267" t="s">
        <v>1438</v>
      </c>
      <c r="C1612" s="93" t="s">
        <v>67</v>
      </c>
      <c r="D1612" s="30">
        <v>20</v>
      </c>
      <c r="E1612" s="30">
        <v>20</v>
      </c>
      <c r="F1612" s="30">
        <v>20</v>
      </c>
      <c r="G1612" s="95"/>
      <c r="H1612" s="90" t="e">
        <f>(D1725-#REF!)/#REF!*100</f>
        <v>#REF!</v>
      </c>
    </row>
    <row r="1613" spans="1:8" s="104" customFormat="1" ht="18">
      <c r="A1613" s="154">
        <v>88</v>
      </c>
      <c r="B1613" s="267" t="s">
        <v>1439</v>
      </c>
      <c r="C1613" s="93" t="s">
        <v>67</v>
      </c>
      <c r="D1613" s="30">
        <v>25</v>
      </c>
      <c r="E1613" s="30">
        <v>25</v>
      </c>
      <c r="F1613" s="30">
        <v>25</v>
      </c>
      <c r="G1613" s="95"/>
      <c r="H1613" s="90" t="e">
        <f>(D1726-#REF!)/#REF!*100</f>
        <v>#REF!</v>
      </c>
    </row>
    <row r="1614" spans="1:8" s="104" customFormat="1" ht="18">
      <c r="A1614" s="154">
        <v>89</v>
      </c>
      <c r="B1614" s="267" t="s">
        <v>1440</v>
      </c>
      <c r="C1614" s="93" t="s">
        <v>67</v>
      </c>
      <c r="D1614" s="30">
        <v>25</v>
      </c>
      <c r="E1614" s="30">
        <v>25</v>
      </c>
      <c r="F1614" s="30">
        <v>25</v>
      </c>
      <c r="G1614" s="95"/>
      <c r="H1614" s="90" t="e">
        <f>(D1727-#REF!)/#REF!*100</f>
        <v>#REF!</v>
      </c>
    </row>
    <row r="1615" spans="1:8" s="104" customFormat="1" ht="18">
      <c r="A1615" s="154">
        <v>90</v>
      </c>
      <c r="B1615" s="267" t="s">
        <v>1441</v>
      </c>
      <c r="C1615" s="93" t="s">
        <v>67</v>
      </c>
      <c r="D1615" s="30">
        <v>34</v>
      </c>
      <c r="E1615" s="30">
        <v>34</v>
      </c>
      <c r="F1615" s="30">
        <v>34</v>
      </c>
      <c r="G1615" s="95"/>
      <c r="H1615" s="90"/>
    </row>
    <row r="1616" spans="1:8" s="104" customFormat="1" ht="18">
      <c r="A1616" s="154">
        <v>91</v>
      </c>
      <c r="B1616" s="267" t="s">
        <v>1442</v>
      </c>
      <c r="C1616" s="93" t="s">
        <v>67</v>
      </c>
      <c r="D1616" s="30">
        <v>25</v>
      </c>
      <c r="E1616" s="30">
        <v>25</v>
      </c>
      <c r="F1616" s="30">
        <v>25</v>
      </c>
      <c r="G1616" s="95"/>
      <c r="H1616" s="90" t="e">
        <f>(D1729-#REF!)/#REF!*100</f>
        <v>#REF!</v>
      </c>
    </row>
    <row r="1617" spans="1:8" s="104" customFormat="1" ht="18">
      <c r="A1617" s="154">
        <v>92</v>
      </c>
      <c r="B1617" s="267" t="s">
        <v>1443</v>
      </c>
      <c r="C1617" s="93" t="s">
        <v>67</v>
      </c>
      <c r="D1617" s="30">
        <v>29</v>
      </c>
      <c r="E1617" s="30">
        <v>29</v>
      </c>
      <c r="F1617" s="30">
        <v>29</v>
      </c>
      <c r="G1617" s="95"/>
      <c r="H1617" s="90" t="e">
        <f>(D1730-#REF!)/#REF!*100</f>
        <v>#REF!</v>
      </c>
    </row>
    <row r="1618" spans="1:8" s="104" customFormat="1" ht="18">
      <c r="A1618" s="154">
        <v>93</v>
      </c>
      <c r="B1618" s="267" t="s">
        <v>1444</v>
      </c>
      <c r="C1618" s="93" t="s">
        <v>67</v>
      </c>
      <c r="D1618" s="30">
        <v>29</v>
      </c>
      <c r="E1618" s="30">
        <v>29</v>
      </c>
      <c r="F1618" s="30">
        <v>29</v>
      </c>
      <c r="G1618" s="95"/>
      <c r="H1618" s="90" t="e">
        <f>(D1731-#REF!)/#REF!*100</f>
        <v>#REF!</v>
      </c>
    </row>
    <row r="1619" spans="1:8" s="104" customFormat="1" ht="18">
      <c r="A1619" s="154">
        <v>94</v>
      </c>
      <c r="B1619" s="269" t="s">
        <v>1445</v>
      </c>
      <c r="C1619" s="93" t="s">
        <v>67</v>
      </c>
      <c r="D1619" s="30">
        <v>34</v>
      </c>
      <c r="E1619" s="30">
        <v>34</v>
      </c>
      <c r="F1619" s="30">
        <v>34</v>
      </c>
      <c r="G1619" s="95"/>
      <c r="H1619" s="90" t="e">
        <f>(D1732-#REF!)/#REF!*100</f>
        <v>#REF!</v>
      </c>
    </row>
    <row r="1620" spans="1:8" s="104" customFormat="1" ht="18">
      <c r="A1620" s="154">
        <v>95</v>
      </c>
      <c r="B1620" s="269" t="s">
        <v>1446</v>
      </c>
      <c r="C1620" s="93" t="s">
        <v>67</v>
      </c>
      <c r="D1620" s="30">
        <v>34</v>
      </c>
      <c r="E1620" s="30">
        <v>34</v>
      </c>
      <c r="F1620" s="30">
        <v>34</v>
      </c>
      <c r="G1620" s="95"/>
      <c r="H1620" s="90" t="e">
        <f>(D1733-#REF!)/#REF!*100</f>
        <v>#REF!</v>
      </c>
    </row>
    <row r="1621" spans="1:8" s="104" customFormat="1" ht="18">
      <c r="A1621" s="154">
        <v>96</v>
      </c>
      <c r="B1621" s="269" t="s">
        <v>1447</v>
      </c>
      <c r="C1621" s="93" t="s">
        <v>67</v>
      </c>
      <c r="D1621" s="30">
        <v>34</v>
      </c>
      <c r="E1621" s="30">
        <v>34</v>
      </c>
      <c r="F1621" s="30">
        <v>34</v>
      </c>
      <c r="G1621" s="95"/>
      <c r="H1621" s="90" t="e">
        <f>(D1734-#REF!)/#REF!*100</f>
        <v>#REF!</v>
      </c>
    </row>
    <row r="1622" spans="1:8" s="104" customFormat="1" ht="18">
      <c r="A1622" s="154">
        <v>97</v>
      </c>
      <c r="B1622" s="269" t="s">
        <v>1448</v>
      </c>
      <c r="C1622" s="93" t="s">
        <v>67</v>
      </c>
      <c r="D1622" s="30">
        <v>45</v>
      </c>
      <c r="E1622" s="30">
        <v>45</v>
      </c>
      <c r="F1622" s="30">
        <v>45</v>
      </c>
      <c r="G1622" s="95"/>
      <c r="H1622" s="90" t="e">
        <f>(D1735-#REF!)/#REF!*100</f>
        <v>#REF!</v>
      </c>
    </row>
    <row r="1623" spans="1:8" s="104" customFormat="1" ht="18">
      <c r="A1623" s="154">
        <v>98</v>
      </c>
      <c r="B1623" s="267" t="s">
        <v>1449</v>
      </c>
      <c r="C1623" s="93" t="s">
        <v>67</v>
      </c>
      <c r="D1623" s="30">
        <v>20</v>
      </c>
      <c r="E1623" s="30">
        <v>20</v>
      </c>
      <c r="F1623" s="30">
        <v>20</v>
      </c>
      <c r="G1623" s="95"/>
      <c r="H1623" s="90" t="e">
        <f>(D1736-#REF!)/#REF!*100</f>
        <v>#REF!</v>
      </c>
    </row>
    <row r="1624" spans="1:8" s="104" customFormat="1" ht="18">
      <c r="A1624" s="154">
        <v>99</v>
      </c>
      <c r="B1624" s="267" t="s">
        <v>1450</v>
      </c>
      <c r="C1624" s="93" t="s">
        <v>67</v>
      </c>
      <c r="D1624" s="30">
        <v>25</v>
      </c>
      <c r="E1624" s="30">
        <v>25</v>
      </c>
      <c r="F1624" s="30">
        <v>25</v>
      </c>
      <c r="G1624" s="95"/>
      <c r="H1624" s="90" t="e">
        <f>(D1737-#REF!)/#REF!*100</f>
        <v>#REF!</v>
      </c>
    </row>
    <row r="1625" spans="1:8" s="104" customFormat="1" ht="18">
      <c r="A1625" s="154">
        <v>100</v>
      </c>
      <c r="B1625" s="267" t="s">
        <v>1451</v>
      </c>
      <c r="C1625" s="93" t="s">
        <v>67</v>
      </c>
      <c r="D1625" s="30">
        <v>29</v>
      </c>
      <c r="E1625" s="30">
        <v>29</v>
      </c>
      <c r="F1625" s="30">
        <v>29</v>
      </c>
      <c r="G1625" s="95"/>
      <c r="H1625" s="90"/>
    </row>
    <row r="1626" spans="1:8" s="104" customFormat="1" ht="21" customHeight="1">
      <c r="A1626" s="154">
        <v>101</v>
      </c>
      <c r="B1626" s="267" t="s">
        <v>1452</v>
      </c>
      <c r="C1626" s="93" t="s">
        <v>67</v>
      </c>
      <c r="D1626" s="30">
        <v>29</v>
      </c>
      <c r="E1626" s="30">
        <v>29</v>
      </c>
      <c r="F1626" s="30">
        <v>29</v>
      </c>
      <c r="G1626" s="95"/>
      <c r="H1626" s="90" t="e">
        <f>(D1739-#REF!)/#REF!*100</f>
        <v>#REF!</v>
      </c>
    </row>
    <row r="1627" spans="1:8" s="104" customFormat="1" ht="18">
      <c r="A1627" s="154">
        <v>102</v>
      </c>
      <c r="B1627" s="267" t="s">
        <v>1453</v>
      </c>
      <c r="C1627" s="93" t="s">
        <v>67</v>
      </c>
      <c r="D1627" s="30">
        <v>29</v>
      </c>
      <c r="E1627" s="30">
        <v>29</v>
      </c>
      <c r="F1627" s="30">
        <v>29</v>
      </c>
      <c r="G1627" s="95"/>
      <c r="H1627" s="90" t="e">
        <f>(D1740-#REF!)/#REF!*100</f>
        <v>#REF!</v>
      </c>
    </row>
    <row r="1628" spans="1:8" s="104" customFormat="1" ht="18">
      <c r="A1628" s="154">
        <v>103</v>
      </c>
      <c r="B1628" s="267" t="s">
        <v>1454</v>
      </c>
      <c r="C1628" s="93" t="s">
        <v>67</v>
      </c>
      <c r="D1628" s="30">
        <v>29</v>
      </c>
      <c r="E1628" s="30">
        <v>29</v>
      </c>
      <c r="F1628" s="30">
        <v>29</v>
      </c>
      <c r="G1628" s="95"/>
      <c r="H1628" s="90" t="e">
        <f>(D1741-#REF!)/#REF!*100</f>
        <v>#REF!</v>
      </c>
    </row>
    <row r="1629" spans="1:8" s="104" customFormat="1" ht="18">
      <c r="A1629" s="154">
        <v>104</v>
      </c>
      <c r="B1629" s="267" t="s">
        <v>1455</v>
      </c>
      <c r="C1629" s="93" t="s">
        <v>67</v>
      </c>
      <c r="D1629" s="30">
        <v>29</v>
      </c>
      <c r="E1629" s="30">
        <v>29</v>
      </c>
      <c r="F1629" s="30">
        <v>29</v>
      </c>
      <c r="G1629" s="95"/>
      <c r="H1629" s="90" t="e">
        <f>(D1742-#REF!)/#REF!*100</f>
        <v>#REF!</v>
      </c>
    </row>
    <row r="1630" spans="1:8" s="104" customFormat="1" ht="18">
      <c r="A1630" s="154">
        <v>105</v>
      </c>
      <c r="B1630" s="267" t="s">
        <v>1456</v>
      </c>
      <c r="C1630" s="93" t="s">
        <v>67</v>
      </c>
      <c r="D1630" s="30">
        <v>20</v>
      </c>
      <c r="E1630" s="30">
        <v>20</v>
      </c>
      <c r="F1630" s="30">
        <v>20</v>
      </c>
      <c r="G1630" s="95"/>
      <c r="H1630" s="90"/>
    </row>
    <row r="1631" spans="1:8" s="104" customFormat="1" ht="18">
      <c r="A1631" s="154">
        <v>106</v>
      </c>
      <c r="B1631" s="267" t="s">
        <v>1457</v>
      </c>
      <c r="C1631" s="93" t="s">
        <v>67</v>
      </c>
      <c r="D1631" s="30">
        <v>29</v>
      </c>
      <c r="E1631" s="30">
        <v>29</v>
      </c>
      <c r="F1631" s="30">
        <v>29</v>
      </c>
      <c r="G1631" s="95"/>
      <c r="H1631" s="90" t="e">
        <f>(D1744-#REF!)/#REF!*100</f>
        <v>#REF!</v>
      </c>
    </row>
    <row r="1632" spans="1:8" s="104" customFormat="1" ht="18">
      <c r="A1632" s="154">
        <v>107</v>
      </c>
      <c r="B1632" s="267" t="s">
        <v>1458</v>
      </c>
      <c r="C1632" s="93" t="s">
        <v>67</v>
      </c>
      <c r="D1632" s="30">
        <v>29</v>
      </c>
      <c r="E1632" s="30">
        <v>29</v>
      </c>
      <c r="F1632" s="30">
        <v>29</v>
      </c>
      <c r="G1632" s="95"/>
      <c r="H1632" s="90"/>
    </row>
    <row r="1633" spans="1:8" s="104" customFormat="1" ht="18.75">
      <c r="A1633" s="91">
        <v>51</v>
      </c>
      <c r="B1633" s="172" t="s">
        <v>1459</v>
      </c>
      <c r="C1633" s="149"/>
      <c r="D1633" s="30"/>
      <c r="E1633" s="30"/>
      <c r="F1633" s="12"/>
      <c r="G1633" s="240"/>
      <c r="H1633" s="90" t="e">
        <f>(D1746-#REF!)/#REF!*100</f>
        <v>#REF!</v>
      </c>
    </row>
    <row r="1634" spans="1:8" s="104" customFormat="1">
      <c r="A1634" s="165"/>
      <c r="B1634" s="150" t="s">
        <v>1460</v>
      </c>
      <c r="C1634" s="103"/>
      <c r="D1634" s="30"/>
      <c r="E1634" s="30"/>
      <c r="F1634" s="12"/>
      <c r="G1634" s="94"/>
      <c r="H1634" s="90" t="e">
        <f>(D1747-#REF!)/#REF!*100</f>
        <v>#REF!</v>
      </c>
    </row>
    <row r="1635" spans="1:8" s="104" customFormat="1" ht="31.5">
      <c r="A1635" s="165"/>
      <c r="B1635" s="124" t="s">
        <v>1461</v>
      </c>
      <c r="C1635" s="81" t="s">
        <v>92</v>
      </c>
      <c r="D1635" s="30">
        <v>16995</v>
      </c>
      <c r="E1635" s="30">
        <v>16995</v>
      </c>
      <c r="F1635" s="30">
        <v>16995</v>
      </c>
      <c r="G1635" s="94"/>
      <c r="H1635" s="90" t="e">
        <f>(D1748-#REF!)/#REF!*100</f>
        <v>#REF!</v>
      </c>
    </row>
    <row r="1636" spans="1:8" s="281" customFormat="1">
      <c r="A1636" s="165"/>
      <c r="B1636" s="124" t="s">
        <v>1462</v>
      </c>
      <c r="C1636" s="81" t="s">
        <v>92</v>
      </c>
      <c r="D1636" s="30">
        <v>28840</v>
      </c>
      <c r="E1636" s="30">
        <v>28840</v>
      </c>
      <c r="F1636" s="30">
        <v>28840</v>
      </c>
      <c r="G1636" s="94"/>
      <c r="H1636" s="90"/>
    </row>
    <row r="1637" spans="1:8" s="104" customFormat="1">
      <c r="A1637" s="165"/>
      <c r="B1637" s="124" t="s">
        <v>1463</v>
      </c>
      <c r="C1637" s="81" t="s">
        <v>92</v>
      </c>
      <c r="D1637" s="30">
        <v>13905</v>
      </c>
      <c r="E1637" s="30">
        <v>13905</v>
      </c>
      <c r="F1637" s="30">
        <v>13905</v>
      </c>
      <c r="G1637" s="94"/>
      <c r="H1637" s="90" t="e">
        <f>(D1750-#REF!)/#REF!*100</f>
        <v>#REF!</v>
      </c>
    </row>
    <row r="1638" spans="1:8" s="104" customFormat="1">
      <c r="A1638" s="165"/>
      <c r="B1638" s="150" t="s">
        <v>1464</v>
      </c>
      <c r="C1638" s="103"/>
      <c r="D1638" s="30"/>
      <c r="E1638" s="30"/>
      <c r="F1638" s="30"/>
      <c r="G1638" s="94"/>
      <c r="H1638" s="90" t="e">
        <f>(D1751-#REF!)/#REF!*100</f>
        <v>#REF!</v>
      </c>
    </row>
    <row r="1639" spans="1:8" s="104" customFormat="1">
      <c r="A1639" s="287"/>
      <c r="B1639" s="183" t="s">
        <v>1465</v>
      </c>
      <c r="C1639" s="103" t="s">
        <v>1067</v>
      </c>
      <c r="D1639" s="30">
        <v>8683</v>
      </c>
      <c r="E1639" s="30">
        <v>8683</v>
      </c>
      <c r="F1639" s="30">
        <v>8683</v>
      </c>
      <c r="G1639" s="94"/>
      <c r="H1639" s="90" t="e">
        <f>(D1752-#REF!)/#REF!*100</f>
        <v>#REF!</v>
      </c>
    </row>
    <row r="1640" spans="1:8" s="104" customFormat="1">
      <c r="A1640" s="287"/>
      <c r="B1640" s="183" t="s">
        <v>1466</v>
      </c>
      <c r="C1640" s="103" t="s">
        <v>1067</v>
      </c>
      <c r="D1640" s="30">
        <v>9930</v>
      </c>
      <c r="E1640" s="30">
        <v>9930</v>
      </c>
      <c r="F1640" s="30">
        <v>9930</v>
      </c>
      <c r="G1640" s="94"/>
      <c r="H1640" s="90" t="e">
        <f>(D1753-#REF!)/#REF!*100</f>
        <v>#REF!</v>
      </c>
    </row>
    <row r="1641" spans="1:8" s="104" customFormat="1" ht="21" customHeight="1">
      <c r="A1641" s="287"/>
      <c r="B1641" s="183" t="s">
        <v>1467</v>
      </c>
      <c r="C1641" s="103" t="s">
        <v>1067</v>
      </c>
      <c r="D1641" s="30">
        <v>10419</v>
      </c>
      <c r="E1641" s="30">
        <v>10419</v>
      </c>
      <c r="F1641" s="30">
        <v>10419</v>
      </c>
      <c r="G1641" s="94"/>
      <c r="H1641" s="90" t="e">
        <f>(D1754-#REF!)/#REF!*100</f>
        <v>#REF!</v>
      </c>
    </row>
    <row r="1642" spans="1:8" s="104" customFormat="1" ht="18">
      <c r="A1642" s="165"/>
      <c r="B1642" s="150" t="s">
        <v>1459</v>
      </c>
      <c r="C1642" s="270"/>
      <c r="D1642" s="30"/>
      <c r="E1642" s="30"/>
      <c r="F1642" s="30"/>
      <c r="G1642" s="240"/>
      <c r="H1642" s="90" t="e">
        <f>(D1755-#REF!)/#REF!*100</f>
        <v>#REF!</v>
      </c>
    </row>
    <row r="1643" spans="1:8" s="104" customFormat="1" ht="53.25">
      <c r="A1643" s="165"/>
      <c r="B1643" s="183" t="s">
        <v>1468</v>
      </c>
      <c r="C1643" s="81" t="s">
        <v>92</v>
      </c>
      <c r="D1643" s="30">
        <v>34333</v>
      </c>
      <c r="E1643" s="30">
        <v>34333</v>
      </c>
      <c r="F1643" s="30">
        <v>34333</v>
      </c>
      <c r="G1643" s="94"/>
      <c r="H1643" s="90"/>
    </row>
    <row r="1644" spans="1:8" s="104" customFormat="1" ht="38.25">
      <c r="A1644" s="165"/>
      <c r="B1644" s="183" t="s">
        <v>1469</v>
      </c>
      <c r="C1644" s="81" t="s">
        <v>92</v>
      </c>
      <c r="D1644" s="30">
        <v>20600</v>
      </c>
      <c r="E1644" s="30">
        <v>20600</v>
      </c>
      <c r="F1644" s="30">
        <v>20600</v>
      </c>
      <c r="G1644" s="94"/>
      <c r="H1644" s="90" t="e">
        <f>(D1757-#REF!)/#REF!*100</f>
        <v>#REF!</v>
      </c>
    </row>
    <row r="1645" spans="1:8" s="104" customFormat="1" ht="38.25">
      <c r="A1645" s="165"/>
      <c r="B1645" s="183" t="s">
        <v>1470</v>
      </c>
      <c r="C1645" s="81" t="s">
        <v>92</v>
      </c>
      <c r="D1645" s="30">
        <v>12875</v>
      </c>
      <c r="E1645" s="30">
        <v>12875</v>
      </c>
      <c r="F1645" s="30">
        <v>12875</v>
      </c>
      <c r="G1645" s="94"/>
      <c r="H1645" s="90" t="e">
        <f>(D1758-#REF!)/#REF!*100</f>
        <v>#REF!</v>
      </c>
    </row>
    <row r="1646" spans="1:8" s="104" customFormat="1" ht="25.5">
      <c r="A1646" s="165"/>
      <c r="B1646" s="183" t="s">
        <v>1471</v>
      </c>
      <c r="C1646" s="81" t="s">
        <v>92</v>
      </c>
      <c r="D1646" s="30">
        <v>36050</v>
      </c>
      <c r="E1646" s="30">
        <v>36050</v>
      </c>
      <c r="F1646" s="30">
        <v>36050</v>
      </c>
      <c r="G1646" s="94"/>
      <c r="H1646" s="90" t="e">
        <f>(D1759-#REF!)/#REF!*100</f>
        <v>#REF!</v>
      </c>
    </row>
    <row r="1647" spans="1:8" s="104" customFormat="1">
      <c r="A1647" s="165"/>
      <c r="B1647" s="183" t="s">
        <v>1472</v>
      </c>
      <c r="C1647" s="81" t="s">
        <v>92</v>
      </c>
      <c r="D1647" s="30">
        <v>36050</v>
      </c>
      <c r="E1647" s="30">
        <v>36050</v>
      </c>
      <c r="F1647" s="30">
        <v>36050</v>
      </c>
      <c r="G1647" s="94"/>
      <c r="H1647" s="90" t="e">
        <f>(D1760-#REF!)/#REF!*100</f>
        <v>#REF!</v>
      </c>
    </row>
    <row r="1648" spans="1:8" s="104" customFormat="1" ht="32.25" customHeight="1">
      <c r="A1648" s="165"/>
      <c r="B1648" s="183" t="s">
        <v>1473</v>
      </c>
      <c r="C1648" s="81" t="s">
        <v>92</v>
      </c>
      <c r="D1648" s="30">
        <v>25749</v>
      </c>
      <c r="E1648" s="30">
        <v>25749</v>
      </c>
      <c r="F1648" s="30">
        <v>25749</v>
      </c>
      <c r="G1648" s="94"/>
      <c r="H1648" s="90" t="e">
        <f>(D1761-#REF!)/#REF!*100</f>
        <v>#REF!</v>
      </c>
    </row>
    <row r="1649" spans="1:8" s="104" customFormat="1" ht="56.25" customHeight="1">
      <c r="A1649" s="165"/>
      <c r="B1649" s="271" t="s">
        <v>1474</v>
      </c>
      <c r="C1649" s="81"/>
      <c r="D1649" s="30">
        <v>0</v>
      </c>
      <c r="E1649" s="30">
        <v>0</v>
      </c>
      <c r="F1649" s="30">
        <v>0</v>
      </c>
      <c r="G1649" s="94"/>
      <c r="H1649" s="90" t="e">
        <f>(D1762-#REF!)/#REF!*100</f>
        <v>#REF!</v>
      </c>
    </row>
    <row r="1650" spans="1:8" s="104" customFormat="1">
      <c r="A1650" s="165"/>
      <c r="B1650" s="272" t="s">
        <v>1475</v>
      </c>
      <c r="C1650" s="81" t="s">
        <v>92</v>
      </c>
      <c r="D1650" s="30">
        <v>4326</v>
      </c>
      <c r="E1650" s="30">
        <v>4326</v>
      </c>
      <c r="F1650" s="30">
        <v>4326</v>
      </c>
      <c r="G1650" s="94"/>
      <c r="H1650" s="90" t="e">
        <f>(D1763-#REF!)/#REF!*100</f>
        <v>#REF!</v>
      </c>
    </row>
    <row r="1651" spans="1:8" s="104" customFormat="1">
      <c r="A1651" s="165"/>
      <c r="B1651" s="272" t="s">
        <v>1476</v>
      </c>
      <c r="C1651" s="81" t="s">
        <v>92</v>
      </c>
      <c r="D1651" s="30">
        <v>5948.25</v>
      </c>
      <c r="E1651" s="30">
        <v>5948.25</v>
      </c>
      <c r="F1651" s="30">
        <v>5948.25</v>
      </c>
      <c r="G1651" s="94"/>
      <c r="H1651" s="90"/>
    </row>
    <row r="1652" spans="1:8" s="104" customFormat="1">
      <c r="A1652" s="165"/>
      <c r="B1652" s="272" t="s">
        <v>1477</v>
      </c>
      <c r="C1652" s="81" t="s">
        <v>92</v>
      </c>
      <c r="D1652" s="30">
        <v>9733.5</v>
      </c>
      <c r="E1652" s="30">
        <v>9733.5</v>
      </c>
      <c r="F1652" s="30">
        <v>9733.5</v>
      </c>
      <c r="G1652" s="94"/>
      <c r="H1652" s="90" t="e">
        <f>(D1765-#REF!)/#REF!*100</f>
        <v>#REF!</v>
      </c>
    </row>
    <row r="1653" spans="1:8" s="104" customFormat="1" ht="18.75">
      <c r="A1653" s="91">
        <v>52</v>
      </c>
      <c r="B1653" s="116" t="s">
        <v>1478</v>
      </c>
      <c r="C1653" s="103"/>
      <c r="D1653" s="30"/>
      <c r="E1653" s="30"/>
      <c r="F1653" s="12"/>
      <c r="G1653" s="94"/>
      <c r="H1653" s="90" t="e">
        <f>(D1766-#REF!)/#REF!*100</f>
        <v>#REF!</v>
      </c>
    </row>
    <row r="1654" spans="1:8" s="104" customFormat="1">
      <c r="A1654" s="91"/>
      <c r="B1654" s="102" t="s">
        <v>1479</v>
      </c>
      <c r="C1654" s="103"/>
      <c r="D1654" s="30"/>
      <c r="E1654" s="30"/>
      <c r="F1654" s="12"/>
      <c r="G1654" s="94"/>
      <c r="H1654" s="90" t="e">
        <f>(D1767-#REF!)/#REF!*100</f>
        <v>#REF!</v>
      </c>
    </row>
    <row r="1655" spans="1:8" s="104" customFormat="1">
      <c r="A1655" s="91"/>
      <c r="B1655" s="183" t="s">
        <v>1480</v>
      </c>
      <c r="C1655" s="103" t="s">
        <v>1481</v>
      </c>
      <c r="D1655" s="30">
        <v>20554</v>
      </c>
      <c r="E1655" s="30">
        <v>20554</v>
      </c>
      <c r="F1655" s="30">
        <v>20554</v>
      </c>
      <c r="G1655" s="95"/>
      <c r="H1655" s="90" t="e">
        <f>(D1768-#REF!)/#REF!*100</f>
        <v>#REF!</v>
      </c>
    </row>
    <row r="1656" spans="1:8" s="104" customFormat="1">
      <c r="A1656" s="91"/>
      <c r="B1656" s="183" t="s">
        <v>1482</v>
      </c>
      <c r="C1656" s="103" t="s">
        <v>67</v>
      </c>
      <c r="D1656" s="30">
        <v>48489</v>
      </c>
      <c r="E1656" s="30">
        <v>48489</v>
      </c>
      <c r="F1656" s="30">
        <v>48489</v>
      </c>
      <c r="G1656" s="95"/>
      <c r="H1656" s="90" t="e">
        <f>(D1769-#REF!)/#REF!*100</f>
        <v>#REF!</v>
      </c>
    </row>
    <row r="1657" spans="1:8" s="104" customFormat="1">
      <c r="A1657" s="91"/>
      <c r="B1657" s="102" t="s">
        <v>1483</v>
      </c>
      <c r="C1657" s="103"/>
      <c r="D1657" s="30"/>
      <c r="E1657" s="30"/>
      <c r="F1657" s="30"/>
      <c r="G1657" s="95"/>
      <c r="H1657" s="90" t="e">
        <f>(D1770-#REF!)/#REF!*100</f>
        <v>#REF!</v>
      </c>
    </row>
    <row r="1658" spans="1:8" s="104" customFormat="1">
      <c r="A1658" s="91"/>
      <c r="B1658" s="183" t="s">
        <v>1484</v>
      </c>
      <c r="C1658" s="103" t="s">
        <v>629</v>
      </c>
      <c r="D1658" s="30">
        <v>9328</v>
      </c>
      <c r="E1658" s="30">
        <v>9328</v>
      </c>
      <c r="F1658" s="30">
        <v>9328</v>
      </c>
      <c r="G1658" s="95"/>
      <c r="H1658" s="90" t="e">
        <f>(D1771-#REF!)/#REF!*100</f>
        <v>#REF!</v>
      </c>
    </row>
    <row r="1659" spans="1:8" s="104" customFormat="1">
      <c r="A1659" s="91"/>
      <c r="B1659" s="183" t="s">
        <v>1485</v>
      </c>
      <c r="C1659" s="103" t="s">
        <v>67</v>
      </c>
      <c r="D1659" s="30">
        <v>19277</v>
      </c>
      <c r="E1659" s="30">
        <v>19277</v>
      </c>
      <c r="F1659" s="30">
        <v>19277</v>
      </c>
      <c r="G1659" s="95"/>
      <c r="H1659" s="90" t="e">
        <f>(D1772-#REF!)/#REF!*100</f>
        <v>#REF!</v>
      </c>
    </row>
    <row r="1660" spans="1:8" s="104" customFormat="1">
      <c r="A1660" s="91"/>
      <c r="B1660" s="102" t="s">
        <v>1486</v>
      </c>
      <c r="C1660" s="103"/>
      <c r="D1660" s="30"/>
      <c r="E1660" s="30"/>
      <c r="F1660" s="30"/>
      <c r="G1660" s="94"/>
      <c r="H1660" s="90" t="e">
        <f>(D1773-#REF!)/#REF!*100</f>
        <v>#REF!</v>
      </c>
    </row>
    <row r="1661" spans="1:8" s="104" customFormat="1">
      <c r="A1661" s="91"/>
      <c r="B1661" s="183" t="s">
        <v>1487</v>
      </c>
      <c r="C1661" s="103" t="s">
        <v>1488</v>
      </c>
      <c r="D1661" s="30">
        <v>72</v>
      </c>
      <c r="E1661" s="30">
        <v>72</v>
      </c>
      <c r="F1661" s="30">
        <v>72</v>
      </c>
      <c r="G1661" s="94"/>
      <c r="H1661" s="90" t="e">
        <f>(D1774-#REF!)/#REF!*100</f>
        <v>#REF!</v>
      </c>
    </row>
    <row r="1662" spans="1:8" s="104" customFormat="1">
      <c r="A1662" s="91"/>
      <c r="B1662" s="183" t="s">
        <v>1489</v>
      </c>
      <c r="C1662" s="103" t="s">
        <v>1488</v>
      </c>
      <c r="D1662" s="30">
        <v>361</v>
      </c>
      <c r="E1662" s="30">
        <v>361</v>
      </c>
      <c r="F1662" s="30">
        <v>361</v>
      </c>
      <c r="G1662" s="94"/>
      <c r="H1662" s="90" t="e">
        <f>(D1775-#REF!)/#REF!*100</f>
        <v>#REF!</v>
      </c>
    </row>
    <row r="1663" spans="1:8" s="104" customFormat="1">
      <c r="A1663" s="91"/>
      <c r="B1663" s="183" t="s">
        <v>1490</v>
      </c>
      <c r="C1663" s="103" t="s">
        <v>1488</v>
      </c>
      <c r="D1663" s="30">
        <v>618</v>
      </c>
      <c r="E1663" s="30">
        <v>618</v>
      </c>
      <c r="F1663" s="30">
        <v>618</v>
      </c>
      <c r="G1663" s="94"/>
      <c r="H1663" s="90" t="e">
        <f>(D1776-#REF!)/#REF!*100</f>
        <v>#REF!</v>
      </c>
    </row>
    <row r="1664" spans="1:8" s="104" customFormat="1">
      <c r="A1664" s="91"/>
      <c r="B1664" s="183" t="s">
        <v>1491</v>
      </c>
      <c r="C1664" s="103" t="s">
        <v>1488</v>
      </c>
      <c r="D1664" s="30">
        <v>1236</v>
      </c>
      <c r="E1664" s="30">
        <v>1236</v>
      </c>
      <c r="F1664" s="30">
        <v>1236</v>
      </c>
      <c r="G1664" s="94"/>
      <c r="H1664" s="90" t="e">
        <f>(D1777-#REF!)/#REF!*100</f>
        <v>#REF!</v>
      </c>
    </row>
    <row r="1665" spans="1:8" s="104" customFormat="1">
      <c r="A1665" s="91"/>
      <c r="B1665" s="183" t="s">
        <v>1492</v>
      </c>
      <c r="C1665" s="103" t="s">
        <v>1488</v>
      </c>
      <c r="D1665" s="30">
        <v>1545</v>
      </c>
      <c r="E1665" s="30">
        <v>1545</v>
      </c>
      <c r="F1665" s="30">
        <v>1545</v>
      </c>
      <c r="G1665" s="94"/>
      <c r="H1665" s="90" t="e">
        <f>(D1778-#REF!)/#REF!*100</f>
        <v>#REF!</v>
      </c>
    </row>
    <row r="1666" spans="1:8" s="104" customFormat="1">
      <c r="A1666" s="91"/>
      <c r="B1666" s="183" t="s">
        <v>1493</v>
      </c>
      <c r="C1666" s="103" t="s">
        <v>1488</v>
      </c>
      <c r="D1666" s="30">
        <v>72</v>
      </c>
      <c r="E1666" s="30">
        <v>72</v>
      </c>
      <c r="F1666" s="30">
        <v>72</v>
      </c>
      <c r="G1666" s="94"/>
      <c r="H1666" s="90" t="e">
        <f>(D1779-#REF!)/#REF!*100</f>
        <v>#REF!</v>
      </c>
    </row>
    <row r="1667" spans="1:8" s="104" customFormat="1">
      <c r="A1667" s="91"/>
      <c r="B1667" s="183" t="s">
        <v>1494</v>
      </c>
      <c r="C1667" s="103" t="s">
        <v>1488</v>
      </c>
      <c r="D1667" s="30">
        <v>361</v>
      </c>
      <c r="E1667" s="30">
        <v>361</v>
      </c>
      <c r="F1667" s="30">
        <v>361</v>
      </c>
      <c r="G1667" s="94"/>
      <c r="H1667" s="90" t="e">
        <f>(D1780-#REF!)/#REF!*100</f>
        <v>#REF!</v>
      </c>
    </row>
    <row r="1668" spans="1:8" s="104" customFormat="1">
      <c r="A1668" s="91"/>
      <c r="B1668" s="183" t="s">
        <v>1495</v>
      </c>
      <c r="C1668" s="103" t="s">
        <v>1488</v>
      </c>
      <c r="D1668" s="30">
        <v>541</v>
      </c>
      <c r="E1668" s="30">
        <v>541</v>
      </c>
      <c r="F1668" s="30">
        <v>541</v>
      </c>
      <c r="G1668" s="94"/>
      <c r="H1668" s="90" t="e">
        <f>(D1781-#REF!)/#REF!*100</f>
        <v>#REF!</v>
      </c>
    </row>
    <row r="1669" spans="1:8" s="104" customFormat="1">
      <c r="A1669" s="91"/>
      <c r="B1669" s="183" t="s">
        <v>1496</v>
      </c>
      <c r="C1669" s="103" t="s">
        <v>1488</v>
      </c>
      <c r="D1669" s="30">
        <v>670</v>
      </c>
      <c r="E1669" s="30">
        <v>670</v>
      </c>
      <c r="F1669" s="30">
        <v>670</v>
      </c>
      <c r="G1669" s="94"/>
      <c r="H1669" s="90" t="e">
        <f>(D1782-#REF!)/#REF!*100</f>
        <v>#REF!</v>
      </c>
    </row>
    <row r="1670" spans="1:8" s="104" customFormat="1">
      <c r="A1670" s="91"/>
      <c r="B1670" s="183" t="s">
        <v>1497</v>
      </c>
      <c r="C1670" s="103" t="s">
        <v>1488</v>
      </c>
      <c r="D1670" s="30">
        <v>670</v>
      </c>
      <c r="E1670" s="30">
        <v>670</v>
      </c>
      <c r="F1670" s="30">
        <v>670</v>
      </c>
      <c r="G1670" s="94"/>
      <c r="H1670" s="90" t="e">
        <f>(D1783-#REF!)/#REF!*100</f>
        <v>#REF!</v>
      </c>
    </row>
    <row r="1671" spans="1:8" s="104" customFormat="1" ht="61.5">
      <c r="A1671" s="91"/>
      <c r="B1671" s="185" t="s">
        <v>1498</v>
      </c>
      <c r="C1671" s="103"/>
      <c r="D1671" s="30"/>
      <c r="E1671" s="30"/>
      <c r="F1671" s="12"/>
      <c r="G1671" s="94"/>
      <c r="H1671" s="90" t="e">
        <f>(D1784-#REF!)/#REF!*100</f>
        <v>#REF!</v>
      </c>
    </row>
    <row r="1672" spans="1:8" s="104" customFormat="1">
      <c r="A1672" s="91"/>
      <c r="B1672" s="273" t="s">
        <v>1499</v>
      </c>
      <c r="C1672" s="103" t="s">
        <v>1500</v>
      </c>
      <c r="D1672" s="30">
        <v>412</v>
      </c>
      <c r="E1672" s="30">
        <v>412</v>
      </c>
      <c r="F1672" s="30">
        <v>412</v>
      </c>
      <c r="G1672" s="94"/>
      <c r="H1672" s="90" t="e">
        <f>(D1785-#REF!)/#REF!*100</f>
        <v>#REF!</v>
      </c>
    </row>
    <row r="1673" spans="1:8" s="104" customFormat="1" ht="25.5">
      <c r="A1673" s="91"/>
      <c r="B1673" s="183" t="s">
        <v>1501</v>
      </c>
      <c r="C1673" s="103" t="s">
        <v>1488</v>
      </c>
      <c r="D1673" s="30">
        <v>6695</v>
      </c>
      <c r="E1673" s="30">
        <v>6695</v>
      </c>
      <c r="F1673" s="30">
        <v>6695</v>
      </c>
      <c r="G1673" s="94"/>
      <c r="H1673" s="90" t="e">
        <f>(D1786-#REF!)/#REF!*100</f>
        <v>#REF!</v>
      </c>
    </row>
    <row r="1674" spans="1:8" s="104" customFormat="1" ht="25.5">
      <c r="A1674" s="91"/>
      <c r="B1674" s="183" t="s">
        <v>1502</v>
      </c>
      <c r="C1674" s="103" t="s">
        <v>65</v>
      </c>
      <c r="D1674" s="30">
        <v>258</v>
      </c>
      <c r="E1674" s="30">
        <v>258</v>
      </c>
      <c r="F1674" s="30">
        <v>258</v>
      </c>
      <c r="G1674" s="94"/>
      <c r="H1674" s="90" t="e">
        <f>(D1787-#REF!)/#REF!*100</f>
        <v>#REF!</v>
      </c>
    </row>
    <row r="1675" spans="1:8" s="104" customFormat="1" ht="25.5">
      <c r="A1675" s="91"/>
      <c r="B1675" s="183" t="s">
        <v>1503</v>
      </c>
      <c r="C1675" s="103" t="s">
        <v>65</v>
      </c>
      <c r="D1675" s="30">
        <v>361</v>
      </c>
      <c r="E1675" s="30">
        <v>361</v>
      </c>
      <c r="F1675" s="30">
        <v>361</v>
      </c>
      <c r="G1675" s="94"/>
      <c r="H1675" s="90" t="e">
        <f>(D1788-#REF!)/#REF!*100</f>
        <v>#REF!</v>
      </c>
    </row>
    <row r="1676" spans="1:8" s="104" customFormat="1">
      <c r="A1676" s="91"/>
      <c r="B1676" s="183" t="s">
        <v>1504</v>
      </c>
      <c r="C1676" s="103" t="s">
        <v>1202</v>
      </c>
      <c r="D1676" s="30">
        <v>335</v>
      </c>
      <c r="E1676" s="30">
        <v>335</v>
      </c>
      <c r="F1676" s="30">
        <v>335</v>
      </c>
      <c r="G1676" s="94"/>
      <c r="H1676" s="90" t="e">
        <f>(D1789-#REF!)/#REF!*100</f>
        <v>#REF!</v>
      </c>
    </row>
    <row r="1677" spans="1:8" s="104" customFormat="1">
      <c r="A1677" s="91"/>
      <c r="B1677" s="102" t="s">
        <v>1505</v>
      </c>
      <c r="C1677" s="103"/>
      <c r="D1677" s="30"/>
      <c r="E1677" s="30"/>
      <c r="F1677" s="30"/>
      <c r="G1677" s="94"/>
      <c r="H1677" s="90" t="e">
        <f>(D1790-#REF!)/#REF!*100</f>
        <v>#REF!</v>
      </c>
    </row>
    <row r="1678" spans="1:8" s="104" customFormat="1">
      <c r="A1678" s="91"/>
      <c r="B1678" s="183" t="s">
        <v>1506</v>
      </c>
      <c r="C1678" s="103" t="s">
        <v>1202</v>
      </c>
      <c r="D1678" s="30">
        <v>309</v>
      </c>
      <c r="E1678" s="30">
        <v>309</v>
      </c>
      <c r="F1678" s="30">
        <v>309</v>
      </c>
      <c r="G1678" s="94"/>
      <c r="H1678" s="90" t="e">
        <f>(D1791-#REF!)/#REF!*100</f>
        <v>#REF!</v>
      </c>
    </row>
    <row r="1679" spans="1:8" s="104" customFormat="1">
      <c r="A1679" s="91"/>
      <c r="B1679" s="183" t="s">
        <v>1507</v>
      </c>
      <c r="C1679" s="103" t="s">
        <v>1202</v>
      </c>
      <c r="D1679" s="30">
        <v>595</v>
      </c>
      <c r="E1679" s="30">
        <v>595</v>
      </c>
      <c r="F1679" s="30">
        <v>595</v>
      </c>
      <c r="G1679" s="94"/>
      <c r="H1679" s="90" t="e">
        <f>(D1792-#REF!)/#REF!*100</f>
        <v>#REF!</v>
      </c>
    </row>
    <row r="1680" spans="1:8" s="104" customFormat="1">
      <c r="A1680" s="91"/>
      <c r="B1680" s="183" t="s">
        <v>1508</v>
      </c>
      <c r="C1680" s="103" t="s">
        <v>1509</v>
      </c>
      <c r="D1680" s="30">
        <v>41</v>
      </c>
      <c r="E1680" s="30">
        <v>41</v>
      </c>
      <c r="F1680" s="30">
        <v>41</v>
      </c>
      <c r="G1680" s="94"/>
      <c r="H1680" s="90" t="e">
        <f>(D1793-#REF!)/#REF!*100</f>
        <v>#REF!</v>
      </c>
    </row>
    <row r="1681" spans="1:8" s="104" customFormat="1">
      <c r="A1681" s="165">
        <v>53</v>
      </c>
      <c r="B1681" s="274" t="s">
        <v>1510</v>
      </c>
      <c r="C1681" s="103"/>
      <c r="D1681" s="30"/>
      <c r="E1681" s="30"/>
      <c r="F1681" s="12"/>
      <c r="G1681" s="94"/>
      <c r="H1681" s="90" t="e">
        <f>(D1794-#REF!)/#REF!*100</f>
        <v>#REF!</v>
      </c>
    </row>
    <row r="1682" spans="1:8" s="104" customFormat="1" ht="18">
      <c r="A1682" s="165"/>
      <c r="B1682" s="275" t="s">
        <v>1511</v>
      </c>
      <c r="C1682" s="106" t="s">
        <v>188</v>
      </c>
      <c r="D1682" s="30">
        <v>874</v>
      </c>
      <c r="E1682" s="30">
        <v>874</v>
      </c>
      <c r="F1682" s="30">
        <v>874</v>
      </c>
      <c r="G1682" s="95"/>
      <c r="H1682" s="90" t="e">
        <f>(D1795-#REF!)/#REF!*100</f>
        <v>#REF!</v>
      </c>
    </row>
    <row r="1683" spans="1:8" s="104" customFormat="1">
      <c r="A1683" s="165"/>
      <c r="B1683" s="275" t="s">
        <v>1512</v>
      </c>
      <c r="C1683" s="103" t="s">
        <v>67</v>
      </c>
      <c r="D1683" s="30">
        <v>437</v>
      </c>
      <c r="E1683" s="30">
        <v>437</v>
      </c>
      <c r="F1683" s="30">
        <v>437</v>
      </c>
      <c r="G1683" s="95"/>
      <c r="H1683" s="90" t="e">
        <f>(D1796-#REF!)/#REF!*100</f>
        <v>#REF!</v>
      </c>
    </row>
    <row r="1684" spans="1:8" s="104" customFormat="1">
      <c r="A1684" s="165"/>
      <c r="B1684" s="275" t="s">
        <v>1513</v>
      </c>
      <c r="C1684" s="103" t="s">
        <v>67</v>
      </c>
      <c r="D1684" s="30">
        <v>219</v>
      </c>
      <c r="E1684" s="30">
        <v>219</v>
      </c>
      <c r="F1684" s="30">
        <v>219</v>
      </c>
      <c r="G1684" s="95"/>
      <c r="H1684" s="90" t="e">
        <f>(D1797-#REF!)/#REF!*100</f>
        <v>#REF!</v>
      </c>
    </row>
    <row r="1685" spans="1:8" s="104" customFormat="1" ht="97.5">
      <c r="A1685" s="91">
        <v>54</v>
      </c>
      <c r="B1685" s="166" t="s">
        <v>3888</v>
      </c>
      <c r="C1685" s="184" t="s">
        <v>1514</v>
      </c>
      <c r="D1685" s="30">
        <v>2963</v>
      </c>
      <c r="E1685" s="30">
        <v>2963</v>
      </c>
      <c r="F1685" s="30">
        <v>2963</v>
      </c>
      <c r="G1685" s="94"/>
      <c r="H1685" s="90" t="e">
        <f>(D1798-#REF!)/#REF!*100</f>
        <v>#REF!</v>
      </c>
    </row>
    <row r="1686" spans="1:8" s="104" customFormat="1" ht="63">
      <c r="A1686" s="91">
        <v>55</v>
      </c>
      <c r="B1686" s="124" t="s">
        <v>1515</v>
      </c>
      <c r="C1686" s="184" t="s">
        <v>1516</v>
      </c>
      <c r="D1686" s="30">
        <v>232</v>
      </c>
      <c r="E1686" s="30">
        <v>232</v>
      </c>
      <c r="F1686" s="30">
        <v>232</v>
      </c>
      <c r="G1686" s="94"/>
      <c r="H1686" s="90" t="e">
        <f>(D1799-#REF!)/#REF!*100</f>
        <v>#REF!</v>
      </c>
    </row>
    <row r="1687" spans="1:8" s="104" customFormat="1">
      <c r="A1687" s="165"/>
      <c r="B1687" s="124" t="s">
        <v>1517</v>
      </c>
      <c r="C1687" s="103" t="s">
        <v>67</v>
      </c>
      <c r="D1687" s="30">
        <v>232</v>
      </c>
      <c r="E1687" s="30">
        <v>232</v>
      </c>
      <c r="F1687" s="30">
        <v>232</v>
      </c>
      <c r="G1687" s="94"/>
      <c r="H1687" s="90"/>
    </row>
    <row r="1688" spans="1:8" s="104" customFormat="1" ht="31.5">
      <c r="A1688" s="165"/>
      <c r="B1688" s="124" t="s">
        <v>1518</v>
      </c>
      <c r="C1688" s="103" t="s">
        <v>67</v>
      </c>
      <c r="D1688" s="30">
        <v>464</v>
      </c>
      <c r="E1688" s="30">
        <v>464</v>
      </c>
      <c r="F1688" s="30">
        <v>464</v>
      </c>
      <c r="G1688" s="94"/>
      <c r="H1688" s="90" t="e">
        <f>(D1801-#REF!)/#REF!*100</f>
        <v>#REF!</v>
      </c>
    </row>
    <row r="1689" spans="1:8" s="104" customFormat="1">
      <c r="A1689" s="619"/>
      <c r="B1689" s="620"/>
      <c r="C1689" s="621"/>
      <c r="D1689" s="622"/>
      <c r="E1689" s="622"/>
      <c r="F1689" s="622"/>
      <c r="G1689" s="623"/>
      <c r="H1689" s="637"/>
    </row>
    <row r="1690" spans="1:8" s="104" customFormat="1">
      <c r="A1690" s="619"/>
      <c r="B1690" s="620"/>
      <c r="C1690" s="621"/>
      <c r="D1690" s="622"/>
      <c r="E1690" s="622"/>
      <c r="F1690" s="622"/>
      <c r="G1690" s="623"/>
      <c r="H1690" s="637"/>
    </row>
    <row r="1691" spans="1:8" s="478" customFormat="1">
      <c r="A1691" s="619"/>
      <c r="B1691" s="620"/>
      <c r="C1691" s="621"/>
      <c r="D1691" s="622"/>
      <c r="E1691" s="622"/>
      <c r="F1691" s="622"/>
      <c r="G1691" s="623"/>
      <c r="H1691" s="624"/>
    </row>
    <row r="1692" spans="1:8" s="478" customFormat="1" ht="22.5">
      <c r="A1692" s="675" t="s">
        <v>1519</v>
      </c>
      <c r="B1692" s="675"/>
      <c r="C1692" s="276"/>
      <c r="D1692" s="276"/>
      <c r="E1692" s="276"/>
      <c r="F1692" s="276"/>
      <c r="G1692" s="276"/>
    </row>
    <row r="1693" spans="1:8" s="478" customFormat="1" ht="18">
      <c r="A1693" s="662" t="s">
        <v>1520</v>
      </c>
      <c r="B1693" s="670" t="s">
        <v>1521</v>
      </c>
      <c r="C1693" s="670" t="s">
        <v>60</v>
      </c>
      <c r="D1693" s="676" t="s">
        <v>4</v>
      </c>
      <c r="E1693" s="677"/>
      <c r="F1693" s="678"/>
      <c r="G1693" s="662" t="s">
        <v>36</v>
      </c>
    </row>
    <row r="1694" spans="1:8" s="478" customFormat="1" ht="36">
      <c r="A1694" s="663"/>
      <c r="B1694" s="671"/>
      <c r="C1694" s="671"/>
      <c r="D1694" s="75" t="s">
        <v>6</v>
      </c>
      <c r="E1694" s="75" t="s">
        <v>7</v>
      </c>
      <c r="F1694" s="75" t="s">
        <v>3869</v>
      </c>
      <c r="G1694" s="663"/>
    </row>
    <row r="1695" spans="1:8" s="478" customFormat="1" ht="47.25">
      <c r="A1695" s="291">
        <v>1</v>
      </c>
      <c r="B1695" s="171" t="s">
        <v>1522</v>
      </c>
      <c r="C1695" s="81"/>
      <c r="D1695" s="184"/>
      <c r="E1695" s="184"/>
      <c r="F1695" s="184"/>
      <c r="G1695" s="184"/>
    </row>
    <row r="1696" spans="1:8" s="478" customFormat="1">
      <c r="A1696" s="291"/>
      <c r="B1696" s="277" t="s">
        <v>1523</v>
      </c>
      <c r="C1696" s="81"/>
      <c r="D1696" s="179"/>
      <c r="E1696" s="184"/>
      <c r="F1696" s="184"/>
      <c r="G1696" s="184"/>
    </row>
    <row r="1697" spans="1:7" s="478" customFormat="1" ht="31.5">
      <c r="A1697" s="288"/>
      <c r="B1697" s="126" t="s">
        <v>1524</v>
      </c>
      <c r="C1697" s="81" t="s">
        <v>705</v>
      </c>
      <c r="D1697" s="30">
        <v>2524</v>
      </c>
      <c r="E1697" s="30">
        <v>2524</v>
      </c>
      <c r="F1697" s="30">
        <v>2524</v>
      </c>
      <c r="G1697" s="95"/>
    </row>
    <row r="1698" spans="1:7" s="478" customFormat="1" ht="31.5">
      <c r="A1698" s="288"/>
      <c r="B1698" s="126" t="s">
        <v>1525</v>
      </c>
      <c r="C1698" s="81" t="s">
        <v>67</v>
      </c>
      <c r="D1698" s="30">
        <v>2741</v>
      </c>
      <c r="E1698" s="30">
        <v>2741</v>
      </c>
      <c r="F1698" s="30">
        <v>2741</v>
      </c>
      <c r="G1698" s="30"/>
    </row>
    <row r="1699" spans="1:7" s="478" customFormat="1" ht="18">
      <c r="A1699" s="288"/>
      <c r="B1699" s="126" t="s">
        <v>1526</v>
      </c>
      <c r="C1699" s="81" t="s">
        <v>67</v>
      </c>
      <c r="D1699" s="30">
        <v>3371</v>
      </c>
      <c r="E1699" s="30">
        <v>3371</v>
      </c>
      <c r="F1699" s="30">
        <v>3371</v>
      </c>
      <c r="G1699" s="30"/>
    </row>
    <row r="1700" spans="1:7" s="478" customFormat="1" ht="31.5">
      <c r="A1700" s="288"/>
      <c r="B1700" s="126" t="s">
        <v>1527</v>
      </c>
      <c r="C1700" s="81" t="s">
        <v>67</v>
      </c>
      <c r="D1700" s="30">
        <v>1049</v>
      </c>
      <c r="E1700" s="30">
        <v>1049</v>
      </c>
      <c r="F1700" s="30">
        <v>1049</v>
      </c>
      <c r="G1700" s="30"/>
    </row>
    <row r="1701" spans="1:7" s="478" customFormat="1" ht="18">
      <c r="A1701" s="288"/>
      <c r="B1701" s="126" t="s">
        <v>1528</v>
      </c>
      <c r="C1701" s="81" t="s">
        <v>67</v>
      </c>
      <c r="D1701" s="30">
        <v>590</v>
      </c>
      <c r="E1701" s="30">
        <v>590</v>
      </c>
      <c r="F1701" s="30">
        <v>590</v>
      </c>
      <c r="G1701" s="30"/>
    </row>
    <row r="1702" spans="1:7" s="478" customFormat="1" ht="18">
      <c r="A1702" s="288"/>
      <c r="B1702" s="126" t="s">
        <v>1529</v>
      </c>
      <c r="C1702" s="81" t="s">
        <v>67</v>
      </c>
      <c r="D1702" s="30">
        <v>2524</v>
      </c>
      <c r="E1702" s="30">
        <v>2524</v>
      </c>
      <c r="F1702" s="30">
        <v>2524</v>
      </c>
      <c r="G1702" s="30"/>
    </row>
    <row r="1703" spans="1:7" s="478" customFormat="1">
      <c r="A1703" s="543"/>
      <c r="B1703" s="277" t="s">
        <v>1530</v>
      </c>
      <c r="C1703" s="278"/>
      <c r="D1703" s="30"/>
      <c r="E1703" s="30"/>
      <c r="F1703" s="30"/>
      <c r="G1703" s="30"/>
    </row>
    <row r="1704" spans="1:7" s="478" customFormat="1" ht="47.25">
      <c r="A1704" s="288"/>
      <c r="B1704" s="126" t="s">
        <v>1531</v>
      </c>
      <c r="C1704" s="81" t="s">
        <v>67</v>
      </c>
      <c r="D1704" s="30">
        <v>3559</v>
      </c>
      <c r="E1704" s="30">
        <v>3559</v>
      </c>
      <c r="F1704" s="30">
        <v>3559</v>
      </c>
      <c r="G1704" s="30"/>
    </row>
    <row r="1705" spans="1:7" s="478" customFormat="1" ht="31.5">
      <c r="A1705" s="288"/>
      <c r="B1705" s="126" t="s">
        <v>1532</v>
      </c>
      <c r="C1705" s="81" t="s">
        <v>67</v>
      </c>
      <c r="D1705" s="30">
        <v>667</v>
      </c>
      <c r="E1705" s="30">
        <v>667</v>
      </c>
      <c r="F1705" s="30">
        <v>667</v>
      </c>
      <c r="G1705" s="30"/>
    </row>
    <row r="1706" spans="1:7" s="478" customFormat="1" ht="47.25">
      <c r="A1706" s="288"/>
      <c r="B1706" s="166" t="s">
        <v>1533</v>
      </c>
      <c r="C1706" s="81" t="s">
        <v>67</v>
      </c>
      <c r="D1706" s="30">
        <v>3698</v>
      </c>
      <c r="E1706" s="30">
        <v>3698</v>
      </c>
      <c r="F1706" s="30">
        <v>3698</v>
      </c>
      <c r="G1706" s="30"/>
    </row>
    <row r="1707" spans="1:7" s="478" customFormat="1">
      <c r="A1707" s="291"/>
      <c r="B1707" s="277" t="s">
        <v>1534</v>
      </c>
      <c r="C1707" s="81"/>
      <c r="D1707" s="30"/>
      <c r="E1707" s="30"/>
      <c r="F1707" s="30"/>
      <c r="G1707" s="30"/>
    </row>
    <row r="1708" spans="1:7" s="478" customFormat="1" ht="31.5">
      <c r="A1708" s="288"/>
      <c r="B1708" s="126" t="s">
        <v>1535</v>
      </c>
      <c r="C1708" s="81" t="s">
        <v>705</v>
      </c>
      <c r="D1708" s="30">
        <v>1587</v>
      </c>
      <c r="E1708" s="30">
        <v>1587</v>
      </c>
      <c r="F1708" s="30">
        <v>1587</v>
      </c>
      <c r="G1708" s="30"/>
    </row>
    <row r="1709" spans="1:7" s="478" customFormat="1" ht="31.5">
      <c r="A1709" s="288"/>
      <c r="B1709" s="166" t="s">
        <v>1536</v>
      </c>
      <c r="C1709" s="81" t="s">
        <v>67</v>
      </c>
      <c r="D1709" s="30">
        <v>1825</v>
      </c>
      <c r="E1709" s="30">
        <v>1825</v>
      </c>
      <c r="F1709" s="30">
        <v>1825</v>
      </c>
      <c r="G1709" s="30"/>
    </row>
    <row r="1710" spans="1:7" s="478" customFormat="1" ht="78.75">
      <c r="A1710" s="288"/>
      <c r="B1710" s="126" t="s">
        <v>1537</v>
      </c>
      <c r="C1710" s="81"/>
      <c r="D1710" s="30">
        <v>18119</v>
      </c>
      <c r="E1710" s="30">
        <v>18119</v>
      </c>
      <c r="F1710" s="30">
        <v>18119</v>
      </c>
      <c r="G1710" s="30"/>
    </row>
    <row r="1711" spans="1:7" s="478" customFormat="1" ht="78.75">
      <c r="A1711" s="288"/>
      <c r="B1711" s="126" t="s">
        <v>1538</v>
      </c>
      <c r="C1711" s="81" t="s">
        <v>67</v>
      </c>
      <c r="D1711" s="30">
        <v>28875</v>
      </c>
      <c r="E1711" s="30">
        <v>28875</v>
      </c>
      <c r="F1711" s="30">
        <v>28875</v>
      </c>
      <c r="G1711" s="30"/>
    </row>
    <row r="1712" spans="1:7" s="478" customFormat="1" ht="78.75">
      <c r="A1712" s="288"/>
      <c r="B1712" s="166" t="s">
        <v>1539</v>
      </c>
      <c r="C1712" s="81" t="s">
        <v>67</v>
      </c>
      <c r="D1712" s="30">
        <v>20389</v>
      </c>
      <c r="E1712" s="30">
        <v>20389</v>
      </c>
      <c r="F1712" s="30">
        <v>20389</v>
      </c>
      <c r="G1712" s="30"/>
    </row>
    <row r="1713" spans="1:8" s="478" customFormat="1" ht="63">
      <c r="A1713" s="288"/>
      <c r="B1713" s="126" t="s">
        <v>1540</v>
      </c>
      <c r="C1713" s="81" t="s">
        <v>67</v>
      </c>
      <c r="D1713" s="30">
        <v>5252</v>
      </c>
      <c r="E1713" s="30">
        <v>5252</v>
      </c>
      <c r="F1713" s="30">
        <v>5252</v>
      </c>
      <c r="G1713" s="30"/>
    </row>
    <row r="1714" spans="1:8" s="104" customFormat="1" ht="47.25">
      <c r="A1714" s="288"/>
      <c r="B1714" s="126" t="s">
        <v>1541</v>
      </c>
      <c r="C1714" s="81" t="s">
        <v>67</v>
      </c>
      <c r="D1714" s="30">
        <v>8656</v>
      </c>
      <c r="E1714" s="30">
        <v>8656</v>
      </c>
      <c r="F1714" s="30">
        <v>8656</v>
      </c>
      <c r="G1714" s="30"/>
      <c r="H1714" s="90" t="e">
        <f>(D1805-#REF!)/#REF!*100</f>
        <v>#REF!</v>
      </c>
    </row>
    <row r="1715" spans="1:8" s="104" customFormat="1">
      <c r="A1715" s="527"/>
      <c r="B1715" s="124" t="s">
        <v>1542</v>
      </c>
      <c r="C1715" s="81" t="s">
        <v>67</v>
      </c>
      <c r="D1715" s="30">
        <v>6062</v>
      </c>
      <c r="E1715" s="30">
        <v>6062</v>
      </c>
      <c r="F1715" s="30">
        <v>6062</v>
      </c>
      <c r="G1715" s="30"/>
      <c r="H1715" s="90" t="e">
        <f>(D1806-#REF!)/#REF!*100</f>
        <v>#REF!</v>
      </c>
    </row>
    <row r="1716" spans="1:8" s="104" customFormat="1">
      <c r="A1716" s="291"/>
      <c r="B1716" s="277" t="s">
        <v>1543</v>
      </c>
      <c r="C1716" s="81"/>
      <c r="D1716" s="30"/>
      <c r="E1716" s="30"/>
      <c r="F1716" s="30"/>
      <c r="G1716" s="30"/>
      <c r="H1716" s="90" t="e">
        <f>(D1807-#REF!)/#REF!*100</f>
        <v>#REF!</v>
      </c>
    </row>
    <row r="1717" spans="1:8" s="104" customFormat="1" ht="18">
      <c r="A1717" s="288"/>
      <c r="B1717" s="126" t="s">
        <v>1544</v>
      </c>
      <c r="C1717" s="81" t="s">
        <v>705</v>
      </c>
      <c r="D1717" s="30">
        <v>3692</v>
      </c>
      <c r="E1717" s="30">
        <v>3692</v>
      </c>
      <c r="F1717" s="30">
        <v>3692</v>
      </c>
      <c r="G1717" s="30"/>
      <c r="H1717" s="90"/>
    </row>
    <row r="1718" spans="1:8" s="104" customFormat="1">
      <c r="A1718" s="291"/>
      <c r="B1718" s="277" t="s">
        <v>1545</v>
      </c>
      <c r="C1718" s="81"/>
      <c r="D1718" s="30"/>
      <c r="E1718" s="30"/>
      <c r="F1718" s="30"/>
      <c r="G1718" s="30"/>
      <c r="H1718" s="90"/>
    </row>
    <row r="1719" spans="1:8" s="104" customFormat="1" ht="63">
      <c r="A1719" s="288"/>
      <c r="B1719" s="126" t="s">
        <v>1546</v>
      </c>
      <c r="C1719" s="81" t="s">
        <v>705</v>
      </c>
      <c r="D1719" s="30">
        <v>4174</v>
      </c>
      <c r="E1719" s="30">
        <v>4174</v>
      </c>
      <c r="F1719" s="30">
        <v>4174</v>
      </c>
      <c r="G1719" s="30"/>
      <c r="H1719" s="90" t="e">
        <f>(D1810-#REF!)/#REF!*100</f>
        <v>#REF!</v>
      </c>
    </row>
    <row r="1720" spans="1:8" s="104" customFormat="1" ht="63">
      <c r="A1720" s="288"/>
      <c r="B1720" s="126" t="s">
        <v>1547</v>
      </c>
      <c r="C1720" s="81"/>
      <c r="D1720" s="30">
        <v>1880</v>
      </c>
      <c r="E1720" s="30">
        <v>1880</v>
      </c>
      <c r="F1720" s="30">
        <v>1880</v>
      </c>
      <c r="G1720" s="30"/>
      <c r="H1720" s="90" t="e">
        <f>(D1811-#REF!)/#REF!*100</f>
        <v>#REF!</v>
      </c>
    </row>
    <row r="1721" spans="1:8" s="104" customFormat="1" ht="63">
      <c r="A1721" s="288"/>
      <c r="B1721" s="126" t="s">
        <v>1548</v>
      </c>
      <c r="C1721" s="81" t="s">
        <v>67</v>
      </c>
      <c r="D1721" s="30">
        <v>1619</v>
      </c>
      <c r="E1721" s="30">
        <v>1619</v>
      </c>
      <c r="F1721" s="30">
        <v>1619</v>
      </c>
      <c r="G1721" s="30"/>
      <c r="H1721" s="90"/>
    </row>
    <row r="1722" spans="1:8" s="104" customFormat="1" ht="47.25">
      <c r="A1722" s="288"/>
      <c r="B1722" s="126" t="s">
        <v>1549</v>
      </c>
      <c r="C1722" s="81" t="s">
        <v>67</v>
      </c>
      <c r="D1722" s="30">
        <v>100291</v>
      </c>
      <c r="E1722" s="30">
        <v>100291</v>
      </c>
      <c r="F1722" s="30">
        <v>100291</v>
      </c>
      <c r="G1722" s="30"/>
      <c r="H1722" s="90" t="e">
        <f>(D1813-#REF!)/#REF!*100</f>
        <v>#REF!</v>
      </c>
    </row>
    <row r="1723" spans="1:8" s="104" customFormat="1" ht="31.5">
      <c r="A1723" s="291"/>
      <c r="B1723" s="277" t="s">
        <v>1550</v>
      </c>
      <c r="C1723" s="81"/>
      <c r="D1723" s="30"/>
      <c r="E1723" s="30"/>
      <c r="F1723" s="30"/>
      <c r="G1723" s="30"/>
      <c r="H1723" s="90" t="e">
        <f>(D1814-#REF!)/#REF!*100</f>
        <v>#REF!</v>
      </c>
    </row>
    <row r="1724" spans="1:8" s="104" customFormat="1" ht="31.5">
      <c r="A1724" s="288"/>
      <c r="B1724" s="126" t="s">
        <v>1551</v>
      </c>
      <c r="C1724" s="81" t="s">
        <v>705</v>
      </c>
      <c r="D1724" s="30">
        <v>1212</v>
      </c>
      <c r="E1724" s="30">
        <v>1212</v>
      </c>
      <c r="F1724" s="30">
        <v>1212</v>
      </c>
      <c r="G1724" s="30"/>
      <c r="H1724" s="90"/>
    </row>
    <row r="1725" spans="1:8" s="104" customFormat="1" ht="31.5">
      <c r="A1725" s="288"/>
      <c r="B1725" s="126" t="s">
        <v>1552</v>
      </c>
      <c r="C1725" s="81" t="s">
        <v>67</v>
      </c>
      <c r="D1725" s="30">
        <v>1454</v>
      </c>
      <c r="E1725" s="30">
        <v>1454</v>
      </c>
      <c r="F1725" s="30">
        <v>1454</v>
      </c>
      <c r="G1725" s="30"/>
      <c r="H1725" s="90" t="e">
        <f>(D1816-#REF!)/#REF!*100</f>
        <v>#REF!</v>
      </c>
    </row>
    <row r="1726" spans="1:8" s="104" customFormat="1" ht="31.5">
      <c r="A1726" s="288"/>
      <c r="B1726" s="126" t="s">
        <v>1553</v>
      </c>
      <c r="C1726" s="81" t="s">
        <v>67</v>
      </c>
      <c r="D1726" s="30">
        <v>2831</v>
      </c>
      <c r="E1726" s="30">
        <v>2831</v>
      </c>
      <c r="F1726" s="30">
        <v>2831</v>
      </c>
      <c r="G1726" s="30"/>
      <c r="H1726" s="90" t="e">
        <f>(D1817-#REF!)/#REF!*100</f>
        <v>#REF!</v>
      </c>
    </row>
    <row r="1727" spans="1:8" s="104" customFormat="1" ht="18">
      <c r="A1727" s="288"/>
      <c r="B1727" s="126" t="s">
        <v>1554</v>
      </c>
      <c r="C1727" s="81" t="s">
        <v>67</v>
      </c>
      <c r="D1727" s="30">
        <v>915</v>
      </c>
      <c r="E1727" s="30">
        <v>915</v>
      </c>
      <c r="F1727" s="30">
        <v>915</v>
      </c>
      <c r="G1727" s="30"/>
      <c r="H1727" s="90" t="e">
        <f>(D1818-#REF!)/#REF!*100</f>
        <v>#REF!</v>
      </c>
    </row>
    <row r="1728" spans="1:8" s="104" customFormat="1">
      <c r="A1728" s="291"/>
      <c r="B1728" s="277" t="s">
        <v>1555</v>
      </c>
      <c r="C1728" s="81"/>
      <c r="D1728" s="30"/>
      <c r="E1728" s="30"/>
      <c r="F1728" s="30"/>
      <c r="G1728" s="30"/>
      <c r="H1728" s="90" t="e">
        <f>(D1819-#REF!)/#REF!*100</f>
        <v>#REF!</v>
      </c>
    </row>
    <row r="1729" spans="1:8" s="104" customFormat="1" ht="31.5">
      <c r="A1729" s="288"/>
      <c r="B1729" s="126" t="s">
        <v>1556</v>
      </c>
      <c r="C1729" s="81" t="s">
        <v>705</v>
      </c>
      <c r="D1729" s="30">
        <v>1095</v>
      </c>
      <c r="E1729" s="30">
        <v>1095</v>
      </c>
      <c r="F1729" s="30">
        <v>1095</v>
      </c>
      <c r="G1729" s="30"/>
      <c r="H1729" s="90" t="e">
        <f>(D1820-#REF!)/#REF!*100</f>
        <v>#REF!</v>
      </c>
    </row>
    <row r="1730" spans="1:8" s="104" customFormat="1" ht="31.5">
      <c r="A1730" s="288"/>
      <c r="B1730" s="126" t="s">
        <v>1557</v>
      </c>
      <c r="C1730" s="81" t="s">
        <v>67</v>
      </c>
      <c r="D1730" s="30">
        <v>1481</v>
      </c>
      <c r="E1730" s="30">
        <v>1481</v>
      </c>
      <c r="F1730" s="30">
        <v>1481</v>
      </c>
      <c r="G1730" s="30"/>
      <c r="H1730" s="90" t="e">
        <f>(D1821-#REF!)/#REF!*100</f>
        <v>#REF!</v>
      </c>
    </row>
    <row r="1731" spans="1:8" s="104" customFormat="1" ht="18">
      <c r="A1731" s="288"/>
      <c r="B1731" s="126" t="s">
        <v>1558</v>
      </c>
      <c r="C1731" s="81" t="s">
        <v>67</v>
      </c>
      <c r="D1731" s="30">
        <v>1065</v>
      </c>
      <c r="E1731" s="30">
        <v>1065</v>
      </c>
      <c r="F1731" s="30">
        <v>1065</v>
      </c>
      <c r="G1731" s="30"/>
      <c r="H1731" s="90"/>
    </row>
    <row r="1732" spans="1:8" s="104" customFormat="1" ht="31.5">
      <c r="A1732" s="288"/>
      <c r="B1732" s="126" t="s">
        <v>1559</v>
      </c>
      <c r="C1732" s="81" t="s">
        <v>705</v>
      </c>
      <c r="D1732" s="30">
        <v>1201</v>
      </c>
      <c r="E1732" s="30">
        <v>1201</v>
      </c>
      <c r="F1732" s="30">
        <v>1201</v>
      </c>
      <c r="G1732" s="30"/>
      <c r="H1732" s="90" t="e">
        <f>(D1823-#REF!)/#REF!*100</f>
        <v>#REF!</v>
      </c>
    </row>
    <row r="1733" spans="1:8" s="104" customFormat="1" ht="47.25">
      <c r="A1733" s="288"/>
      <c r="B1733" s="126" t="s">
        <v>1560</v>
      </c>
      <c r="C1733" s="81" t="s">
        <v>67</v>
      </c>
      <c r="D1733" s="30">
        <v>8348</v>
      </c>
      <c r="E1733" s="30">
        <v>8348</v>
      </c>
      <c r="F1733" s="30">
        <v>8348</v>
      </c>
      <c r="G1733" s="30"/>
      <c r="H1733" s="90" t="e">
        <f>(D1824-#REF!)/#REF!*100</f>
        <v>#REF!</v>
      </c>
    </row>
    <row r="1734" spans="1:8" s="104" customFormat="1" ht="63">
      <c r="A1734" s="288"/>
      <c r="B1734" s="166" t="s">
        <v>1561</v>
      </c>
      <c r="C1734" s="81" t="s">
        <v>67</v>
      </c>
      <c r="D1734" s="30">
        <v>13776</v>
      </c>
      <c r="E1734" s="30">
        <v>13776</v>
      </c>
      <c r="F1734" s="30">
        <v>13776</v>
      </c>
      <c r="G1734" s="30"/>
      <c r="H1734" s="90" t="e">
        <f>(D1825-#REF!)/#REF!*100</f>
        <v>#REF!</v>
      </c>
    </row>
    <row r="1735" spans="1:8" s="104" customFormat="1" ht="78.75">
      <c r="A1735" s="288"/>
      <c r="B1735" s="126" t="s">
        <v>1562</v>
      </c>
      <c r="C1735" s="81" t="s">
        <v>67</v>
      </c>
      <c r="D1735" s="30">
        <v>9785</v>
      </c>
      <c r="E1735" s="30">
        <v>9785</v>
      </c>
      <c r="F1735" s="30">
        <v>9785</v>
      </c>
      <c r="G1735" s="30"/>
      <c r="H1735" s="90"/>
    </row>
    <row r="1736" spans="1:8" s="104" customFormat="1" ht="47.25">
      <c r="A1736" s="288"/>
      <c r="B1736" s="126" t="s">
        <v>1563</v>
      </c>
      <c r="C1736" s="81" t="s">
        <v>67</v>
      </c>
      <c r="D1736" s="30">
        <v>6232</v>
      </c>
      <c r="E1736" s="30">
        <v>6232</v>
      </c>
      <c r="F1736" s="30">
        <v>6232</v>
      </c>
      <c r="G1736" s="30"/>
      <c r="H1736" s="90" t="e">
        <f>(D1827-#REF!)/#REF!*100</f>
        <v>#REF!</v>
      </c>
    </row>
    <row r="1737" spans="1:8" s="104" customFormat="1" ht="31.5">
      <c r="A1737" s="291"/>
      <c r="B1737" s="124" t="s">
        <v>1564</v>
      </c>
      <c r="C1737" s="81" t="s">
        <v>67</v>
      </c>
      <c r="D1737" s="30">
        <v>20549</v>
      </c>
      <c r="E1737" s="30">
        <v>20549</v>
      </c>
      <c r="F1737" s="30">
        <v>20549</v>
      </c>
      <c r="G1737" s="30"/>
      <c r="H1737" s="90" t="e">
        <f>(D1828-#REF!)/#REF!*100</f>
        <v>#REF!</v>
      </c>
    </row>
    <row r="1738" spans="1:8" s="104" customFormat="1" ht="18.75">
      <c r="A1738" s="288"/>
      <c r="B1738" s="282" t="s">
        <v>1565</v>
      </c>
      <c r="C1738" s="251"/>
      <c r="D1738" s="30"/>
      <c r="E1738" s="30"/>
      <c r="F1738" s="30"/>
      <c r="G1738" s="30"/>
      <c r="H1738" s="90" t="e">
        <f>(D1829-#REF!)/#REF!*100</f>
        <v>#REF!</v>
      </c>
    </row>
    <row r="1739" spans="1:8" s="104" customFormat="1" ht="18">
      <c r="A1739" s="288"/>
      <c r="B1739" s="126" t="s">
        <v>1566</v>
      </c>
      <c r="C1739" s="81" t="s">
        <v>67</v>
      </c>
      <c r="D1739" s="30">
        <v>1378</v>
      </c>
      <c r="E1739" s="30">
        <v>1378</v>
      </c>
      <c r="F1739" s="30">
        <v>1378</v>
      </c>
      <c r="G1739" s="30"/>
      <c r="H1739" s="90" t="e">
        <f>(D1830-#REF!)/#REF!*100</f>
        <v>#REF!</v>
      </c>
    </row>
    <row r="1740" spans="1:8" s="104" customFormat="1" ht="31.5">
      <c r="A1740" s="288"/>
      <c r="B1740" s="126" t="s">
        <v>1567</v>
      </c>
      <c r="C1740" s="81" t="s">
        <v>67</v>
      </c>
      <c r="D1740" s="30">
        <v>1670</v>
      </c>
      <c r="E1740" s="30">
        <v>1670</v>
      </c>
      <c r="F1740" s="30">
        <v>1670</v>
      </c>
      <c r="G1740" s="30"/>
      <c r="H1740" s="90" t="e">
        <f>(D1831-#REF!)/#REF!*100</f>
        <v>#REF!</v>
      </c>
    </row>
    <row r="1741" spans="1:8" s="104" customFormat="1" ht="31.5">
      <c r="A1741" s="288"/>
      <c r="B1741" s="126" t="s">
        <v>1568</v>
      </c>
      <c r="C1741" s="81" t="s">
        <v>67</v>
      </c>
      <c r="D1741" s="30">
        <v>1973</v>
      </c>
      <c r="E1741" s="30">
        <v>1973</v>
      </c>
      <c r="F1741" s="30">
        <v>1973</v>
      </c>
      <c r="G1741" s="30"/>
      <c r="H1741" s="90" t="e">
        <f>(D1832-#REF!)/#REF!*100</f>
        <v>#REF!</v>
      </c>
    </row>
    <row r="1742" spans="1:8" s="104" customFormat="1" ht="47.25">
      <c r="A1742" s="291"/>
      <c r="B1742" s="126" t="s">
        <v>1569</v>
      </c>
      <c r="C1742" s="81" t="s">
        <v>67</v>
      </c>
      <c r="D1742" s="30">
        <v>13313</v>
      </c>
      <c r="E1742" s="30">
        <v>13313</v>
      </c>
      <c r="F1742" s="30">
        <v>13313</v>
      </c>
      <c r="G1742" s="30"/>
      <c r="H1742" s="90" t="e">
        <f>(D1833-#REF!)/#REF!*100</f>
        <v>#REF!</v>
      </c>
    </row>
    <row r="1743" spans="1:8" s="104" customFormat="1" ht="18">
      <c r="A1743" s="288"/>
      <c r="B1743" s="277" t="s">
        <v>1570</v>
      </c>
      <c r="C1743" s="251"/>
      <c r="D1743" s="30"/>
      <c r="E1743" s="30"/>
      <c r="F1743" s="30"/>
      <c r="G1743" s="30"/>
      <c r="H1743" s="90" t="e">
        <f>(D1834-#REF!)/#REF!*100</f>
        <v>#REF!</v>
      </c>
    </row>
    <row r="1744" spans="1:8" s="104" customFormat="1" ht="31.5">
      <c r="A1744" s="288"/>
      <c r="B1744" s="126" t="s">
        <v>1571</v>
      </c>
      <c r="C1744" s="81" t="s">
        <v>67</v>
      </c>
      <c r="D1744" s="30">
        <v>1741</v>
      </c>
      <c r="E1744" s="30">
        <v>1741</v>
      </c>
      <c r="F1744" s="30">
        <v>1741</v>
      </c>
      <c r="G1744" s="30"/>
      <c r="H1744" s="90" t="e">
        <f>(D1835-#REF!)/#REF!*100</f>
        <v>#REF!</v>
      </c>
    </row>
    <row r="1745" spans="1:8" s="104" customFormat="1" ht="18">
      <c r="A1745" s="288"/>
      <c r="B1745" s="277" t="s">
        <v>1572</v>
      </c>
      <c r="C1745" s="251"/>
      <c r="D1745" s="30"/>
      <c r="E1745" s="30"/>
      <c r="F1745" s="30"/>
      <c r="G1745" s="30"/>
      <c r="H1745" s="90" t="e">
        <f>(D1836-#REF!)/#REF!*100</f>
        <v>#REF!</v>
      </c>
    </row>
    <row r="1746" spans="1:8" s="104" customFormat="1" ht="18.75" customHeight="1">
      <c r="A1746" s="288"/>
      <c r="B1746" s="126" t="s">
        <v>1573</v>
      </c>
      <c r="C1746" s="81" t="s">
        <v>67</v>
      </c>
      <c r="D1746" s="30">
        <v>2222</v>
      </c>
      <c r="E1746" s="30">
        <v>2222</v>
      </c>
      <c r="F1746" s="30">
        <v>2222</v>
      </c>
      <c r="G1746" s="30"/>
      <c r="H1746" s="90" t="e">
        <f>(D1837-#REF!)/#REF!*100</f>
        <v>#REF!</v>
      </c>
    </row>
    <row r="1747" spans="1:8" s="104" customFormat="1" ht="21" customHeight="1">
      <c r="A1747" s="288"/>
      <c r="B1747" s="126" t="s">
        <v>1574</v>
      </c>
      <c r="C1747" s="81" t="s">
        <v>67</v>
      </c>
      <c r="D1747" s="30">
        <v>1653</v>
      </c>
      <c r="E1747" s="30">
        <v>1653</v>
      </c>
      <c r="F1747" s="30">
        <v>1653</v>
      </c>
      <c r="G1747" s="30"/>
      <c r="H1747" s="90" t="e">
        <f>(D1838-#REF!)/#REF!*100</f>
        <v>#REF!</v>
      </c>
    </row>
    <row r="1748" spans="1:8" s="104" customFormat="1" ht="31.5">
      <c r="A1748" s="288"/>
      <c r="B1748" s="126" t="s">
        <v>1575</v>
      </c>
      <c r="C1748" s="81" t="s">
        <v>67</v>
      </c>
      <c r="D1748" s="30">
        <v>27553</v>
      </c>
      <c r="E1748" s="30">
        <v>27553</v>
      </c>
      <c r="F1748" s="30">
        <v>27553</v>
      </c>
      <c r="G1748" s="30"/>
      <c r="H1748" s="90" t="e">
        <f>(D1839-#REF!)/#REF!*100</f>
        <v>#REF!</v>
      </c>
    </row>
    <row r="1749" spans="1:8" s="104" customFormat="1" ht="19.149999999999999" customHeight="1">
      <c r="A1749" s="288"/>
      <c r="B1749" s="277" t="s">
        <v>1576</v>
      </c>
      <c r="C1749" s="251"/>
      <c r="D1749" s="30"/>
      <c r="E1749" s="30"/>
      <c r="F1749" s="30"/>
      <c r="G1749" s="30"/>
      <c r="H1749" s="90" t="e">
        <f>(D1840-#REF!)/#REF!*100</f>
        <v>#REF!</v>
      </c>
    </row>
    <row r="1750" spans="1:8" s="104" customFormat="1" ht="18">
      <c r="A1750" s="288"/>
      <c r="B1750" s="126" t="s">
        <v>1577</v>
      </c>
      <c r="C1750" s="81" t="s">
        <v>705</v>
      </c>
      <c r="D1750" s="30">
        <v>3763</v>
      </c>
      <c r="E1750" s="30">
        <v>3763</v>
      </c>
      <c r="F1750" s="30">
        <v>3763</v>
      </c>
      <c r="G1750" s="30"/>
      <c r="H1750" s="90" t="e">
        <f>(D1841-#REF!)/#REF!*100</f>
        <v>#REF!</v>
      </c>
    </row>
    <row r="1751" spans="1:8" s="104" customFormat="1" ht="18">
      <c r="A1751" s="288"/>
      <c r="B1751" s="126" t="s">
        <v>1578</v>
      </c>
      <c r="C1751" s="81" t="s">
        <v>67</v>
      </c>
      <c r="D1751" s="30">
        <v>3408.7953000000002</v>
      </c>
      <c r="E1751" s="30">
        <v>3408.7953000000002</v>
      </c>
      <c r="F1751" s="30">
        <v>3408.7953000000002</v>
      </c>
      <c r="G1751" s="30"/>
      <c r="H1751" s="90" t="e">
        <f>(D1842-#REF!)/#REF!*100</f>
        <v>#REF!</v>
      </c>
    </row>
    <row r="1752" spans="1:8" s="104" customFormat="1" ht="18">
      <c r="A1752" s="288"/>
      <c r="B1752" s="126" t="s">
        <v>1579</v>
      </c>
      <c r="C1752" s="81" t="s">
        <v>67</v>
      </c>
      <c r="D1752" s="30">
        <v>1303.7843000000003</v>
      </c>
      <c r="E1752" s="30">
        <v>1303.7843000000003</v>
      </c>
      <c r="F1752" s="30">
        <v>1303.7843000000003</v>
      </c>
      <c r="G1752" s="30"/>
      <c r="H1752" s="90" t="e">
        <f>(D1843-#REF!)/#REF!*100</f>
        <v>#REF!</v>
      </c>
    </row>
    <row r="1753" spans="1:8" s="104" customFormat="1" ht="18">
      <c r="A1753" s="288"/>
      <c r="B1753" s="126" t="s">
        <v>1580</v>
      </c>
      <c r="C1753" s="81" t="s">
        <v>67</v>
      </c>
      <c r="D1753" s="30">
        <v>661.26</v>
      </c>
      <c r="E1753" s="30">
        <v>661.26</v>
      </c>
      <c r="F1753" s="30">
        <v>661.26</v>
      </c>
      <c r="G1753" s="30"/>
      <c r="H1753" s="90" t="e">
        <f>(D1844-#REF!)/#REF!*100</f>
        <v>#REF!</v>
      </c>
    </row>
    <row r="1754" spans="1:8" s="104" customFormat="1">
      <c r="A1754" s="527"/>
      <c r="B1754" s="126" t="s">
        <v>1581</v>
      </c>
      <c r="C1754" s="81" t="s">
        <v>67</v>
      </c>
      <c r="D1754" s="30">
        <v>418.79800000000006</v>
      </c>
      <c r="E1754" s="30">
        <v>418.79800000000006</v>
      </c>
      <c r="F1754" s="30">
        <v>418.79800000000006</v>
      </c>
      <c r="G1754" s="30"/>
      <c r="H1754" s="90" t="e">
        <f>(D1845-#REF!)/#REF!*100</f>
        <v>#REF!</v>
      </c>
    </row>
    <row r="1755" spans="1:8" s="104" customFormat="1">
      <c r="A1755" s="527"/>
      <c r="B1755" s="126" t="s">
        <v>1582</v>
      </c>
      <c r="C1755" s="81" t="s">
        <v>67</v>
      </c>
      <c r="D1755" s="30">
        <v>1157.2049999999999</v>
      </c>
      <c r="E1755" s="30">
        <v>1157.2049999999999</v>
      </c>
      <c r="F1755" s="30">
        <v>1157.2049999999999</v>
      </c>
      <c r="G1755" s="30"/>
      <c r="H1755" s="90" t="e">
        <f>(D1846-#REF!)/#REF!*100</f>
        <v>#REF!</v>
      </c>
    </row>
    <row r="1756" spans="1:8" s="104" customFormat="1">
      <c r="A1756" s="291">
        <v>2</v>
      </c>
      <c r="B1756" s="277" t="s">
        <v>1583</v>
      </c>
      <c r="C1756" s="251"/>
      <c r="D1756" s="30"/>
      <c r="E1756" s="30"/>
      <c r="F1756" s="30"/>
      <c r="G1756" s="30"/>
      <c r="H1756" s="90" t="e">
        <f>(D1847-#REF!)/#REF!*100</f>
        <v>#REF!</v>
      </c>
    </row>
    <row r="1757" spans="1:8" s="104" customFormat="1" ht="18">
      <c r="A1757" s="288"/>
      <c r="B1757" s="126" t="s">
        <v>1584</v>
      </c>
      <c r="C1757" s="81" t="s">
        <v>705</v>
      </c>
      <c r="D1757" s="30">
        <v>1972.7590000000002</v>
      </c>
      <c r="E1757" s="30">
        <v>1972.7590000000002</v>
      </c>
      <c r="F1757" s="30">
        <v>1972.7590000000002</v>
      </c>
      <c r="G1757" s="30"/>
      <c r="H1757" s="90" t="e">
        <f>(D1848-#REF!)/#REF!*100</f>
        <v>#REF!</v>
      </c>
    </row>
    <row r="1758" spans="1:8" s="104" customFormat="1" ht="18">
      <c r="A1758" s="288"/>
      <c r="B1758" s="126" t="s">
        <v>1585</v>
      </c>
      <c r="C1758" s="81" t="s">
        <v>67</v>
      </c>
      <c r="D1758" s="30">
        <v>2204.2000000000003</v>
      </c>
      <c r="E1758" s="30">
        <v>2204.2000000000003</v>
      </c>
      <c r="F1758" s="30">
        <v>2204.2000000000003</v>
      </c>
      <c r="G1758" s="30"/>
      <c r="H1758" s="90" t="e">
        <f>(D1849-#REF!)/#REF!*100</f>
        <v>#REF!</v>
      </c>
    </row>
    <row r="1759" spans="1:8" s="104" customFormat="1" ht="31.5">
      <c r="A1759" s="288"/>
      <c r="B1759" s="126" t="s">
        <v>1586</v>
      </c>
      <c r="C1759" s="81" t="s">
        <v>67</v>
      </c>
      <c r="D1759" s="30">
        <v>2965.7511000000004</v>
      </c>
      <c r="E1759" s="30">
        <v>2965.7511000000004</v>
      </c>
      <c r="F1759" s="30">
        <v>2965.7511000000004</v>
      </c>
      <c r="G1759" s="30"/>
      <c r="H1759" s="90" t="e">
        <f>(D1850-#REF!)/#REF!*100</f>
        <v>#REF!</v>
      </c>
    </row>
    <row r="1760" spans="1:8" s="104" customFormat="1" ht="47.25">
      <c r="A1760" s="288"/>
      <c r="B1760" s="126" t="s">
        <v>1587</v>
      </c>
      <c r="C1760" s="81" t="s">
        <v>67</v>
      </c>
      <c r="D1760" s="30">
        <v>16862.13</v>
      </c>
      <c r="E1760" s="30">
        <v>16862.13</v>
      </c>
      <c r="F1760" s="30">
        <v>16862.13</v>
      </c>
      <c r="G1760" s="30"/>
      <c r="H1760" s="90" t="e">
        <f>(D1851-#REF!)/#REF!*100</f>
        <v>#REF!</v>
      </c>
    </row>
    <row r="1761" spans="1:8" s="104" customFormat="1" ht="18">
      <c r="A1761" s="288"/>
      <c r="B1761" s="126" t="s">
        <v>1588</v>
      </c>
      <c r="C1761" s="81" t="s">
        <v>517</v>
      </c>
      <c r="D1761" s="30">
        <v>476.10720000000003</v>
      </c>
      <c r="E1761" s="30">
        <v>476.10720000000003</v>
      </c>
      <c r="F1761" s="30">
        <v>476.10720000000003</v>
      </c>
      <c r="G1761" s="30"/>
      <c r="H1761" s="90" t="e">
        <f>(D1852-#REF!)/#REF!*100</f>
        <v>#REF!</v>
      </c>
    </row>
    <row r="1762" spans="1:8" s="104" customFormat="1" ht="18.75" customHeight="1">
      <c r="A1762" s="288"/>
      <c r="B1762" s="126" t="s">
        <v>1589</v>
      </c>
      <c r="C1762" s="81" t="s">
        <v>67</v>
      </c>
      <c r="D1762" s="30">
        <v>143.273</v>
      </c>
      <c r="E1762" s="30">
        <v>143.273</v>
      </c>
      <c r="F1762" s="30">
        <v>143.273</v>
      </c>
      <c r="G1762" s="30"/>
      <c r="H1762" s="90" t="e">
        <f>(D1853-#REF!)/#REF!*100</f>
        <v>#REF!</v>
      </c>
    </row>
    <row r="1763" spans="1:8" s="104" customFormat="1" ht="18">
      <c r="A1763" s="288"/>
      <c r="B1763" s="126" t="s">
        <v>1590</v>
      </c>
      <c r="C1763" s="81" t="s">
        <v>67</v>
      </c>
      <c r="D1763" s="30">
        <v>275.52500000000003</v>
      </c>
      <c r="E1763" s="30">
        <v>275.52500000000003</v>
      </c>
      <c r="F1763" s="30">
        <v>275.52500000000003</v>
      </c>
      <c r="G1763" s="30"/>
      <c r="H1763" s="90" t="e">
        <f>(D1854-#REF!)/#REF!*100</f>
        <v>#REF!</v>
      </c>
    </row>
    <row r="1764" spans="1:8" s="104" customFormat="1" ht="37.5">
      <c r="A1764" s="291">
        <v>3</v>
      </c>
      <c r="B1764" s="282" t="s">
        <v>1591</v>
      </c>
      <c r="C1764" s="251"/>
      <c r="D1764" s="30"/>
      <c r="E1764" s="30"/>
      <c r="F1764" s="30"/>
      <c r="G1764" s="30"/>
      <c r="H1764" s="90" t="e">
        <f>(D1855-#REF!)/#REF!*100</f>
        <v>#REF!</v>
      </c>
    </row>
    <row r="1765" spans="1:8" s="104" customFormat="1" ht="31.5">
      <c r="A1765" s="288"/>
      <c r="B1765" s="126" t="s">
        <v>1592</v>
      </c>
      <c r="C1765" s="81" t="s">
        <v>67</v>
      </c>
      <c r="D1765" s="30">
        <v>18184.650000000001</v>
      </c>
      <c r="E1765" s="30">
        <v>18184.650000000001</v>
      </c>
      <c r="F1765" s="30">
        <v>18184.650000000001</v>
      </c>
      <c r="G1765" s="30"/>
      <c r="H1765" s="90" t="e">
        <f>(D1856-#REF!)/#REF!*100</f>
        <v>#REF!</v>
      </c>
    </row>
    <row r="1766" spans="1:8" s="104" customFormat="1" ht="31.5">
      <c r="A1766" s="288"/>
      <c r="B1766" s="126" t="s">
        <v>1593</v>
      </c>
      <c r="C1766" s="81" t="s">
        <v>67</v>
      </c>
      <c r="D1766" s="30">
        <v>8486.17</v>
      </c>
      <c r="E1766" s="30">
        <v>8486.17</v>
      </c>
      <c r="F1766" s="30">
        <v>8486.17</v>
      </c>
      <c r="G1766" s="30"/>
      <c r="H1766" s="90" t="e">
        <f>(D1857-#REF!)/#REF!*100</f>
        <v>#REF!</v>
      </c>
    </row>
    <row r="1767" spans="1:8" s="104" customFormat="1" ht="31.5">
      <c r="A1767" s="288"/>
      <c r="B1767" s="126" t="s">
        <v>1594</v>
      </c>
      <c r="C1767" s="81" t="s">
        <v>67</v>
      </c>
      <c r="D1767" s="30">
        <v>13261.569300000001</v>
      </c>
      <c r="E1767" s="30">
        <v>13261.569300000001</v>
      </c>
      <c r="F1767" s="30">
        <v>13261.569300000001</v>
      </c>
      <c r="G1767" s="30"/>
      <c r="H1767" s="90"/>
    </row>
    <row r="1768" spans="1:8" s="104" customFormat="1" ht="31.5">
      <c r="A1768" s="283"/>
      <c r="B1768" s="126" t="s">
        <v>1595</v>
      </c>
      <c r="C1768" s="81" t="s">
        <v>67</v>
      </c>
      <c r="D1768" s="30">
        <v>10275.9804</v>
      </c>
      <c r="E1768" s="30">
        <v>10275.9804</v>
      </c>
      <c r="F1768" s="30">
        <v>10275.9804</v>
      </c>
      <c r="G1768" s="30"/>
      <c r="H1768" s="90" t="e">
        <f>(D1859-#REF!)/#REF!*100</f>
        <v>#REF!</v>
      </c>
    </row>
    <row r="1769" spans="1:8" s="104" customFormat="1" ht="31.5">
      <c r="A1769" s="283"/>
      <c r="B1769" s="126" t="s">
        <v>1596</v>
      </c>
      <c r="C1769" s="81" t="s">
        <v>67</v>
      </c>
      <c r="D1769" s="30">
        <v>17554.248800000005</v>
      </c>
      <c r="E1769" s="30">
        <v>17554.248800000005</v>
      </c>
      <c r="F1769" s="30">
        <v>17554.248800000005</v>
      </c>
      <c r="G1769" s="30"/>
      <c r="H1769" s="90" t="e">
        <f>(D1860-#REF!)/#REF!*100</f>
        <v>#REF!</v>
      </c>
    </row>
    <row r="1770" spans="1:8" s="104" customFormat="1" ht="57" customHeight="1">
      <c r="A1770" s="283"/>
      <c r="B1770" s="126" t="s">
        <v>1597</v>
      </c>
      <c r="C1770" s="81" t="s">
        <v>67</v>
      </c>
      <c r="D1770" s="30">
        <v>14633.683800000001</v>
      </c>
      <c r="E1770" s="30">
        <v>14633.683800000001</v>
      </c>
      <c r="F1770" s="30">
        <v>14633.683800000001</v>
      </c>
      <c r="G1770" s="30"/>
      <c r="H1770" s="90" t="e">
        <f>(D1861-#REF!)/#REF!*100</f>
        <v>#REF!</v>
      </c>
    </row>
    <row r="1771" spans="1:8" s="104" customFormat="1" ht="47.25">
      <c r="A1771" s="283"/>
      <c r="B1771" s="126" t="s">
        <v>1598</v>
      </c>
      <c r="C1771" s="81" t="s">
        <v>67</v>
      </c>
      <c r="D1771" s="30">
        <v>18431.520400000001</v>
      </c>
      <c r="E1771" s="30">
        <v>18431.520400000001</v>
      </c>
      <c r="F1771" s="30">
        <v>18431.520400000001</v>
      </c>
      <c r="G1771" s="30"/>
      <c r="H1771" s="90" t="e">
        <f>(D1862-#REF!)/#REF!*100</f>
        <v>#REF!</v>
      </c>
    </row>
    <row r="1772" spans="1:8" s="104" customFormat="1" ht="63">
      <c r="A1772" s="283"/>
      <c r="B1772" s="126" t="s">
        <v>1599</v>
      </c>
      <c r="C1772" s="81" t="s">
        <v>67</v>
      </c>
      <c r="D1772" s="30">
        <v>25763.791700000005</v>
      </c>
      <c r="E1772" s="30">
        <v>25763.791700000005</v>
      </c>
      <c r="F1772" s="30">
        <v>25763.791700000005</v>
      </c>
      <c r="G1772" s="30"/>
      <c r="H1772" s="90" t="e">
        <f>(D1863-#REF!)/#REF!*100</f>
        <v>#REF!</v>
      </c>
    </row>
    <row r="1773" spans="1:8" s="104" customFormat="1" ht="63">
      <c r="A1773" s="283"/>
      <c r="B1773" s="126" t="s">
        <v>1600</v>
      </c>
      <c r="C1773" s="81" t="s">
        <v>67</v>
      </c>
      <c r="D1773" s="30">
        <v>15951.795400000001</v>
      </c>
      <c r="E1773" s="30">
        <v>15951.795400000001</v>
      </c>
      <c r="F1773" s="30">
        <v>15951.795400000001</v>
      </c>
      <c r="G1773" s="30"/>
      <c r="H1773" s="90" t="e">
        <f>(D1864-#REF!)/#REF!*100</f>
        <v>#REF!</v>
      </c>
    </row>
    <row r="1774" spans="1:8" s="104" customFormat="1" ht="47.25">
      <c r="A1774" s="283"/>
      <c r="B1774" s="126" t="s">
        <v>1601</v>
      </c>
      <c r="C1774" s="81" t="s">
        <v>67</v>
      </c>
      <c r="D1774" s="30">
        <v>4182.4695000000002</v>
      </c>
      <c r="E1774" s="30">
        <v>4182.4695000000002</v>
      </c>
      <c r="F1774" s="30">
        <v>4182.4695000000002</v>
      </c>
      <c r="G1774" s="30"/>
      <c r="H1774" s="90" t="e">
        <f>(D1865-#REF!)/#REF!*100</f>
        <v>#REF!</v>
      </c>
    </row>
    <row r="1775" spans="1:8" s="104" customFormat="1" ht="31.5">
      <c r="A1775" s="283"/>
      <c r="B1775" s="126" t="s">
        <v>1602</v>
      </c>
      <c r="C1775" s="81" t="s">
        <v>67</v>
      </c>
      <c r="D1775" s="30">
        <v>6454.9997000000012</v>
      </c>
      <c r="E1775" s="30">
        <v>6454.9997000000012</v>
      </c>
      <c r="F1775" s="30">
        <v>6454.9997000000012</v>
      </c>
      <c r="G1775" s="30"/>
      <c r="H1775" s="90" t="e">
        <f>(D1866-#REF!)/#REF!*100</f>
        <v>#REF!</v>
      </c>
    </row>
    <row r="1776" spans="1:8" s="104" customFormat="1" ht="47.25">
      <c r="A1776" s="283"/>
      <c r="B1776" s="126" t="s">
        <v>1603</v>
      </c>
      <c r="C1776" s="81" t="s">
        <v>67</v>
      </c>
      <c r="D1776" s="30">
        <v>826.57500000000005</v>
      </c>
      <c r="E1776" s="30">
        <v>826.57500000000005</v>
      </c>
      <c r="F1776" s="30">
        <v>826.57500000000005</v>
      </c>
      <c r="G1776" s="30"/>
      <c r="H1776" s="90"/>
    </row>
    <row r="1777" spans="1:8" s="104" customFormat="1" ht="37.5" customHeight="1">
      <c r="A1777" s="283"/>
      <c r="B1777" s="641" t="s">
        <v>1604</v>
      </c>
      <c r="C1777" s="81" t="s">
        <v>67</v>
      </c>
      <c r="D1777" s="30">
        <v>1157.2049999999999</v>
      </c>
      <c r="E1777" s="30">
        <v>1157.2049999999999</v>
      </c>
      <c r="F1777" s="30">
        <v>1157.2049999999999</v>
      </c>
      <c r="G1777" s="30"/>
      <c r="H1777" s="90" t="e">
        <f>(D1868-#REF!)/#REF!*100</f>
        <v>#REF!</v>
      </c>
    </row>
    <row r="1778" spans="1:8" s="104" customFormat="1" ht="31.5">
      <c r="A1778" s="283"/>
      <c r="B1778" s="126" t="s">
        <v>1605</v>
      </c>
      <c r="C1778" s="260" t="s">
        <v>1606</v>
      </c>
      <c r="D1778" s="30">
        <v>2672.5925000000002</v>
      </c>
      <c r="E1778" s="30">
        <v>2672.5925000000002</v>
      </c>
      <c r="F1778" s="30">
        <v>2672.5925000000002</v>
      </c>
      <c r="G1778" s="30"/>
      <c r="H1778" s="90" t="e">
        <f>(D1869-#REF!)/#REF!*100</f>
        <v>#REF!</v>
      </c>
    </row>
    <row r="1779" spans="1:8" s="104" customFormat="1" ht="31.5">
      <c r="A1779" s="283"/>
      <c r="B1779" s="126" t="s">
        <v>1607</v>
      </c>
      <c r="C1779" s="260" t="s">
        <v>1606</v>
      </c>
      <c r="D1779" s="30">
        <v>3660.0741000000003</v>
      </c>
      <c r="E1779" s="30">
        <v>3660.0741000000003</v>
      </c>
      <c r="F1779" s="30">
        <v>3660.0741000000003</v>
      </c>
      <c r="G1779" s="30"/>
      <c r="H1779" s="90" t="e">
        <f>(D1870-#REF!)/#REF!*100</f>
        <v>#REF!</v>
      </c>
    </row>
    <row r="1780" spans="1:8" s="104" customFormat="1" ht="31.5">
      <c r="A1780" s="283"/>
      <c r="B1780" s="126" t="s">
        <v>1608</v>
      </c>
      <c r="C1780" s="260" t="s">
        <v>1606</v>
      </c>
      <c r="D1780" s="30">
        <v>2314.41</v>
      </c>
      <c r="E1780" s="30">
        <v>2314.41</v>
      </c>
      <c r="F1780" s="30">
        <v>2314.41</v>
      </c>
      <c r="G1780" s="30"/>
      <c r="H1780" s="90" t="e">
        <f>(D1871-#REF!)/#REF!*100</f>
        <v>#REF!</v>
      </c>
    </row>
    <row r="1781" spans="1:8" s="104" customFormat="1" ht="31.5">
      <c r="A1781" s="283"/>
      <c r="B1781" s="126" t="s">
        <v>1609</v>
      </c>
      <c r="C1781" s="260" t="s">
        <v>1606</v>
      </c>
      <c r="D1781" s="30">
        <v>13917.318800000001</v>
      </c>
      <c r="E1781" s="30">
        <v>13917.318800000001</v>
      </c>
      <c r="F1781" s="30">
        <v>13917.318800000001</v>
      </c>
      <c r="G1781" s="30"/>
      <c r="H1781" s="90" t="e">
        <f>(D1872-#REF!)/#REF!*100</f>
        <v>#REF!</v>
      </c>
    </row>
    <row r="1782" spans="1:8" s="104" customFormat="1" ht="31.5">
      <c r="A1782" s="288"/>
      <c r="B1782" s="124" t="s">
        <v>1610</v>
      </c>
      <c r="C1782" s="260" t="s">
        <v>1606</v>
      </c>
      <c r="D1782" s="30">
        <v>5786.0250000000005</v>
      </c>
      <c r="E1782" s="30">
        <v>5786.0250000000005</v>
      </c>
      <c r="F1782" s="30">
        <v>5786.0250000000005</v>
      </c>
      <c r="G1782" s="30"/>
      <c r="H1782" s="90"/>
    </row>
    <row r="1783" spans="1:8" s="104" customFormat="1" ht="31.5">
      <c r="A1783" s="288"/>
      <c r="B1783" s="124" t="s">
        <v>1611</v>
      </c>
      <c r="C1783" s="260" t="s">
        <v>1606</v>
      </c>
      <c r="D1783" s="30">
        <v>2324.3289</v>
      </c>
      <c r="E1783" s="30">
        <v>2324.3289</v>
      </c>
      <c r="F1783" s="30">
        <v>2324.3289</v>
      </c>
      <c r="G1783" s="30"/>
      <c r="H1783" s="90" t="e">
        <f>(D1874-#REF!)/#REF!*100</f>
        <v>#REF!</v>
      </c>
    </row>
    <row r="1784" spans="1:8" s="104" customFormat="1" ht="31.5">
      <c r="A1784" s="288"/>
      <c r="B1784" s="124" t="s">
        <v>1612</v>
      </c>
      <c r="C1784" s="260" t="s">
        <v>1606</v>
      </c>
      <c r="D1784" s="30">
        <v>8407.920900000001</v>
      </c>
      <c r="E1784" s="30">
        <v>8407.920900000001</v>
      </c>
      <c r="F1784" s="30">
        <v>8407.920900000001</v>
      </c>
      <c r="G1784" s="30"/>
      <c r="H1784" s="90" t="e">
        <f>(D1875-#REF!)/#REF!*100</f>
        <v>#REF!</v>
      </c>
    </row>
    <row r="1785" spans="1:8" s="104" customFormat="1" ht="31.5">
      <c r="A1785" s="288"/>
      <c r="B1785" s="124" t="s">
        <v>1613</v>
      </c>
      <c r="C1785" s="260" t="s">
        <v>1606</v>
      </c>
      <c r="D1785" s="30">
        <v>5564.5029000000004</v>
      </c>
      <c r="E1785" s="30">
        <v>5564.5029000000004</v>
      </c>
      <c r="F1785" s="30">
        <v>5564.5029000000004</v>
      </c>
      <c r="G1785" s="30"/>
      <c r="H1785" s="90"/>
    </row>
    <row r="1786" spans="1:8" s="104" customFormat="1" ht="31.5">
      <c r="A1786" s="288"/>
      <c r="B1786" s="124" t="s">
        <v>1612</v>
      </c>
      <c r="C1786" s="260" t="s">
        <v>1606</v>
      </c>
      <c r="D1786" s="30">
        <v>8407.920900000001</v>
      </c>
      <c r="E1786" s="30">
        <v>8407.920900000001</v>
      </c>
      <c r="F1786" s="30">
        <v>8407.920900000001</v>
      </c>
      <c r="G1786" s="30"/>
      <c r="H1786" s="90" t="e">
        <f>(D1877-#REF!)/#REF!*100</f>
        <v>#REF!</v>
      </c>
    </row>
    <row r="1787" spans="1:8" s="104" customFormat="1" ht="31.5">
      <c r="A1787" s="288"/>
      <c r="B1787" s="124" t="s">
        <v>1614</v>
      </c>
      <c r="C1787" s="260" t="s">
        <v>1606</v>
      </c>
      <c r="D1787" s="30">
        <v>1462.4867000000002</v>
      </c>
      <c r="E1787" s="30">
        <v>1462.4867000000002</v>
      </c>
      <c r="F1787" s="30">
        <v>1462.4867000000002</v>
      </c>
      <c r="G1787" s="30"/>
      <c r="H1787" s="90" t="e">
        <f>(D1878-#REF!)/#REF!*100</f>
        <v>#REF!</v>
      </c>
    </row>
    <row r="1788" spans="1:8" s="104" customFormat="1" ht="24" customHeight="1">
      <c r="A1788" s="288"/>
      <c r="B1788" s="124" t="s">
        <v>1615</v>
      </c>
      <c r="C1788" s="260" t="s">
        <v>1606</v>
      </c>
      <c r="D1788" s="30">
        <v>1274.0276000000001</v>
      </c>
      <c r="E1788" s="30">
        <v>1274.0276000000001</v>
      </c>
      <c r="F1788" s="30">
        <v>1274.0276000000001</v>
      </c>
      <c r="G1788" s="30"/>
      <c r="H1788" s="90"/>
    </row>
    <row r="1789" spans="1:8" s="104" customFormat="1" ht="47.25">
      <c r="A1789" s="288"/>
      <c r="B1789" s="124" t="s">
        <v>1616</v>
      </c>
      <c r="C1789" s="260" t="s">
        <v>1606</v>
      </c>
      <c r="D1789" s="30">
        <v>1797.5251000000001</v>
      </c>
      <c r="E1789" s="30">
        <v>1797.5251000000001</v>
      </c>
      <c r="F1789" s="30">
        <v>1797.5251000000001</v>
      </c>
      <c r="G1789" s="30"/>
      <c r="H1789" s="90" t="e">
        <f>(D1880-#REF!)/#REF!*100</f>
        <v>#REF!</v>
      </c>
    </row>
    <row r="1790" spans="1:8" s="104" customFormat="1" ht="47.25">
      <c r="A1790" s="288"/>
      <c r="B1790" s="124" t="s">
        <v>1617</v>
      </c>
      <c r="C1790" s="260" t="s">
        <v>1606</v>
      </c>
      <c r="D1790" s="30">
        <v>6943.2300000000005</v>
      </c>
      <c r="E1790" s="30">
        <v>6943.2300000000005</v>
      </c>
      <c r="F1790" s="30">
        <v>6943.2300000000005</v>
      </c>
      <c r="G1790" s="30"/>
      <c r="H1790" s="90" t="e">
        <f>(D1881-#REF!)/#REF!*100</f>
        <v>#REF!</v>
      </c>
    </row>
    <row r="1791" spans="1:8" s="104" customFormat="1" ht="35.25" customHeight="1">
      <c r="A1791" s="288"/>
      <c r="B1791" s="124" t="s">
        <v>1618</v>
      </c>
      <c r="C1791" s="260" t="s">
        <v>1606</v>
      </c>
      <c r="D1791" s="30">
        <v>4424.9315000000006</v>
      </c>
      <c r="E1791" s="30">
        <v>4424.9315000000006</v>
      </c>
      <c r="F1791" s="30">
        <v>4424.9315000000006</v>
      </c>
      <c r="G1791" s="30"/>
      <c r="H1791" s="90" t="e">
        <f>(D1882-#REF!)/#REF!*100</f>
        <v>#REF!</v>
      </c>
    </row>
    <row r="1792" spans="1:8" s="104" customFormat="1" ht="18">
      <c r="A1792" s="288"/>
      <c r="B1792" s="124" t="s">
        <v>1619</v>
      </c>
      <c r="C1792" s="260" t="s">
        <v>1606</v>
      </c>
      <c r="D1792" s="30">
        <v>24246.2</v>
      </c>
      <c r="E1792" s="30">
        <v>24246.2</v>
      </c>
      <c r="F1792" s="30">
        <v>24246.2</v>
      </c>
      <c r="G1792" s="30"/>
      <c r="H1792" s="90"/>
    </row>
    <row r="1793" spans="1:8" s="104" customFormat="1" ht="31.5">
      <c r="A1793" s="288"/>
      <c r="B1793" s="124" t="s">
        <v>1620</v>
      </c>
      <c r="C1793" s="260" t="s">
        <v>1606</v>
      </c>
      <c r="D1793" s="30">
        <v>33503.840000000004</v>
      </c>
      <c r="E1793" s="30">
        <v>33503.840000000004</v>
      </c>
      <c r="F1793" s="30">
        <v>33503.840000000004</v>
      </c>
      <c r="G1793" s="30"/>
      <c r="H1793" s="90" t="e">
        <f>(D1884-#REF!)/#REF!*100</f>
        <v>#REF!</v>
      </c>
    </row>
    <row r="1794" spans="1:8" s="104" customFormat="1" ht="31.5">
      <c r="A1794" s="288"/>
      <c r="B1794" s="124" t="s">
        <v>1621</v>
      </c>
      <c r="C1794" s="260"/>
      <c r="D1794" s="30"/>
      <c r="E1794" s="30"/>
      <c r="F1794" s="30"/>
      <c r="G1794" s="30"/>
      <c r="H1794" s="90" t="e">
        <f>(D1885-#REF!)/#REF!*100</f>
        <v>#REF!</v>
      </c>
    </row>
    <row r="1795" spans="1:8" s="104" customFormat="1" ht="18">
      <c r="A1795" s="288"/>
      <c r="B1795" s="284" t="s">
        <v>1622</v>
      </c>
      <c r="C1795" s="285" t="s">
        <v>517</v>
      </c>
      <c r="D1795" s="30">
        <v>330.63</v>
      </c>
      <c r="E1795" s="30">
        <v>330.63</v>
      </c>
      <c r="F1795" s="30">
        <v>330.63</v>
      </c>
      <c r="G1795" s="30"/>
      <c r="H1795" s="90" t="e">
        <f>(D1886-#REF!)/#REF!*100</f>
        <v>#REF!</v>
      </c>
    </row>
    <row r="1796" spans="1:8" s="104" customFormat="1" ht="18">
      <c r="A1796" s="288"/>
      <c r="B1796" s="284" t="s">
        <v>1623</v>
      </c>
      <c r="C1796" s="260" t="s">
        <v>1606</v>
      </c>
      <c r="D1796" s="30">
        <v>440.84000000000003</v>
      </c>
      <c r="E1796" s="30">
        <v>440.84000000000003</v>
      </c>
      <c r="F1796" s="30">
        <v>440.84000000000003</v>
      </c>
      <c r="G1796" s="30"/>
      <c r="H1796" s="90" t="e">
        <f>(D1887-#REF!)/#REF!*100</f>
        <v>#REF!</v>
      </c>
    </row>
    <row r="1797" spans="1:8" s="104" customFormat="1" ht="18">
      <c r="A1797" s="288"/>
      <c r="B1797" s="284" t="s">
        <v>1624</v>
      </c>
      <c r="C1797" s="260" t="s">
        <v>1606</v>
      </c>
      <c r="D1797" s="30">
        <v>771.47</v>
      </c>
      <c r="E1797" s="30">
        <v>771.47</v>
      </c>
      <c r="F1797" s="30">
        <v>771.47</v>
      </c>
      <c r="G1797" s="30"/>
      <c r="H1797" s="90" t="e">
        <f>(D1888-#REF!)/#REF!*100</f>
        <v>#REF!</v>
      </c>
    </row>
    <row r="1798" spans="1:8" s="104" customFormat="1" ht="36" customHeight="1">
      <c r="A1798" s="288"/>
      <c r="B1798" s="124" t="s">
        <v>1625</v>
      </c>
      <c r="C1798" s="81" t="s">
        <v>92</v>
      </c>
      <c r="D1798" s="30">
        <v>1239.8625</v>
      </c>
      <c r="E1798" s="30">
        <v>1239.8625</v>
      </c>
      <c r="F1798" s="30">
        <v>1239.8625</v>
      </c>
      <c r="G1798" s="30"/>
      <c r="H1798" s="90" t="e">
        <f>(D1889-#REF!)/#REF!*100</f>
        <v>#REF!</v>
      </c>
    </row>
    <row r="1799" spans="1:8" s="104" customFormat="1" ht="47.25">
      <c r="A1799" s="288"/>
      <c r="B1799" s="124" t="s">
        <v>1626</v>
      </c>
      <c r="C1799" s="260" t="s">
        <v>1606</v>
      </c>
      <c r="D1799" s="30">
        <v>2975.67</v>
      </c>
      <c r="E1799" s="30">
        <v>2975.67</v>
      </c>
      <c r="F1799" s="30">
        <v>2975.67</v>
      </c>
      <c r="G1799" s="30"/>
      <c r="H1799" s="90" t="e">
        <f>(D1890-#REF!)/#REF!*100</f>
        <v>#REF!</v>
      </c>
    </row>
    <row r="1800" spans="1:8" s="104" customFormat="1" ht="47.25">
      <c r="A1800" s="288"/>
      <c r="B1800" s="124" t="s">
        <v>1627</v>
      </c>
      <c r="C1800" s="260" t="s">
        <v>1606</v>
      </c>
      <c r="D1800" s="30">
        <v>9785</v>
      </c>
      <c r="E1800" s="30">
        <v>9785</v>
      </c>
      <c r="F1800" s="30">
        <v>9785</v>
      </c>
      <c r="G1800" s="30"/>
      <c r="H1800" s="90"/>
    </row>
    <row r="1801" spans="1:8" s="104" customFormat="1" ht="31.5">
      <c r="A1801" s="288"/>
      <c r="B1801" s="124" t="s">
        <v>1628</v>
      </c>
      <c r="C1801" s="260" t="s">
        <v>1606</v>
      </c>
      <c r="D1801" s="30">
        <v>646.93270000000007</v>
      </c>
      <c r="E1801" s="30">
        <v>646.93270000000007</v>
      </c>
      <c r="F1801" s="30">
        <v>646.93270000000007</v>
      </c>
      <c r="G1801" s="30"/>
      <c r="H1801" s="90" t="e">
        <f>(D1892-#REF!)/#REF!*100</f>
        <v>#REF!</v>
      </c>
    </row>
    <row r="1802" spans="1:8" s="104" customFormat="1" ht="18">
      <c r="A1802" s="288"/>
      <c r="B1802" s="124" t="s">
        <v>1629</v>
      </c>
      <c r="C1802" s="260" t="s">
        <v>1606</v>
      </c>
      <c r="D1802" s="30">
        <v>1239.8625</v>
      </c>
      <c r="E1802" s="30">
        <v>1239.8625</v>
      </c>
      <c r="F1802" s="30">
        <v>1239.8625</v>
      </c>
      <c r="G1802" s="30"/>
      <c r="H1802" s="90" t="e">
        <f>(D1893-#REF!)/#REF!*100</f>
        <v>#REF!</v>
      </c>
    </row>
    <row r="1803" spans="1:8" s="104" customFormat="1" ht="28.5" customHeight="1">
      <c r="A1803" s="288"/>
      <c r="B1803" s="124" t="s">
        <v>1630</v>
      </c>
      <c r="C1803" s="260"/>
      <c r="D1803" s="30"/>
      <c r="E1803" s="30"/>
      <c r="F1803" s="30"/>
      <c r="G1803" s="30"/>
      <c r="H1803" s="90" t="e">
        <f>(D1894-#REF!)/#REF!*100</f>
        <v>#REF!</v>
      </c>
    </row>
    <row r="1804" spans="1:8" s="104" customFormat="1" ht="18">
      <c r="A1804" s="288"/>
      <c r="B1804" s="286" t="s">
        <v>1631</v>
      </c>
      <c r="C1804" s="260" t="s">
        <v>69</v>
      </c>
      <c r="D1804" s="30">
        <v>12124</v>
      </c>
      <c r="E1804" s="30">
        <v>12124</v>
      </c>
      <c r="F1804" s="30">
        <v>12124</v>
      </c>
      <c r="G1804" s="30"/>
      <c r="H1804" s="90"/>
    </row>
    <row r="1805" spans="1:8" s="104" customFormat="1" ht="18">
      <c r="A1805" s="288"/>
      <c r="B1805" s="286" t="s">
        <v>1632</v>
      </c>
      <c r="C1805" s="260" t="s">
        <v>1606</v>
      </c>
      <c r="D1805" s="30">
        <v>17699</v>
      </c>
      <c r="E1805" s="30">
        <v>17699</v>
      </c>
      <c r="F1805" s="30">
        <v>17699</v>
      </c>
      <c r="G1805" s="30"/>
      <c r="H1805" s="90" t="e">
        <f>(D1896-#REF!)/#REF!*100</f>
        <v>#REF!</v>
      </c>
    </row>
    <row r="1806" spans="1:8" s="104" customFormat="1" ht="18">
      <c r="A1806" s="288"/>
      <c r="B1806" s="286" t="s">
        <v>1633</v>
      </c>
      <c r="C1806" s="260" t="s">
        <v>1606</v>
      </c>
      <c r="D1806" s="30">
        <v>27212</v>
      </c>
      <c r="E1806" s="30">
        <v>27212</v>
      </c>
      <c r="F1806" s="30">
        <v>27212</v>
      </c>
      <c r="G1806" s="30"/>
      <c r="H1806" s="90" t="e">
        <f>(D1897-#REF!)/#REF!*100</f>
        <v>#REF!</v>
      </c>
    </row>
    <row r="1807" spans="1:8" s="104" customFormat="1" ht="18">
      <c r="A1807" s="288"/>
      <c r="B1807" s="286" t="s">
        <v>1634</v>
      </c>
      <c r="C1807" s="260" t="s">
        <v>1606</v>
      </c>
      <c r="D1807" s="30">
        <v>32743</v>
      </c>
      <c r="E1807" s="30">
        <v>32743</v>
      </c>
      <c r="F1807" s="30">
        <v>32743</v>
      </c>
      <c r="G1807" s="30"/>
      <c r="H1807" s="90"/>
    </row>
    <row r="1808" spans="1:8" s="104" customFormat="1">
      <c r="A1808" s="291"/>
      <c r="B1808" s="277" t="s">
        <v>1635</v>
      </c>
      <c r="C1808" s="81"/>
      <c r="D1808" s="30"/>
      <c r="E1808" s="30"/>
      <c r="F1808" s="30"/>
      <c r="G1808" s="30"/>
      <c r="H1808" s="90" t="e">
        <f>(D1899-#REF!)/#REF!*100</f>
        <v>#REF!</v>
      </c>
    </row>
    <row r="1809" spans="1:8" s="104" customFormat="1" ht="18">
      <c r="A1809" s="288"/>
      <c r="B1809" s="277" t="s">
        <v>1636</v>
      </c>
      <c r="C1809" s="251"/>
      <c r="D1809" s="30"/>
      <c r="E1809" s="30"/>
      <c r="F1809" s="30"/>
      <c r="G1809" s="30"/>
      <c r="H1809" s="90" t="e">
        <f>(D1900-#REF!)/#REF!*100</f>
        <v>#REF!</v>
      </c>
    </row>
    <row r="1810" spans="1:8" s="104" customFormat="1" ht="18">
      <c r="A1810" s="288"/>
      <c r="B1810" s="126" t="s">
        <v>1637</v>
      </c>
      <c r="C1810" s="81" t="s">
        <v>67</v>
      </c>
      <c r="D1810" s="30">
        <v>4312.5172999999995</v>
      </c>
      <c r="E1810" s="30">
        <v>4312.5172999999995</v>
      </c>
      <c r="F1810" s="30">
        <v>4312.5172999999995</v>
      </c>
      <c r="G1810" s="30"/>
      <c r="H1810" s="90"/>
    </row>
    <row r="1811" spans="1:8" s="104" customFormat="1" ht="18">
      <c r="A1811" s="288"/>
      <c r="B1811" s="126" t="s">
        <v>1638</v>
      </c>
      <c r="C1811" s="81" t="s">
        <v>67</v>
      </c>
      <c r="D1811" s="30">
        <v>3401.0806000000002</v>
      </c>
      <c r="E1811" s="30">
        <v>3401.0806000000002</v>
      </c>
      <c r="F1811" s="30">
        <v>3401.0806000000002</v>
      </c>
      <c r="G1811" s="30"/>
      <c r="H1811" s="90" t="e">
        <f>(D1902-#REF!)/#REF!*100</f>
        <v>#REF!</v>
      </c>
    </row>
    <row r="1812" spans="1:8" s="104" customFormat="1" ht="18">
      <c r="A1812" s="288"/>
      <c r="B1812" s="277" t="s">
        <v>1639</v>
      </c>
      <c r="C1812" s="251"/>
      <c r="D1812" s="30"/>
      <c r="E1812" s="30"/>
      <c r="F1812" s="30"/>
      <c r="G1812" s="30"/>
      <c r="H1812" s="90" t="e">
        <f>(D1903-#REF!)/#REF!*100</f>
        <v>#REF!</v>
      </c>
    </row>
    <row r="1813" spans="1:8" s="104" customFormat="1" ht="18">
      <c r="A1813" s="288"/>
      <c r="B1813" s="126" t="s">
        <v>1640</v>
      </c>
      <c r="C1813" s="81" t="s">
        <v>67</v>
      </c>
      <c r="D1813" s="30">
        <v>7464.5233000000007</v>
      </c>
      <c r="E1813" s="30">
        <v>7464.5233000000007</v>
      </c>
      <c r="F1813" s="30">
        <v>7464.5233000000007</v>
      </c>
      <c r="G1813" s="30"/>
      <c r="H1813" s="90"/>
    </row>
    <row r="1814" spans="1:8" s="104" customFormat="1">
      <c r="A1814" s="527"/>
      <c r="B1814" s="126" t="s">
        <v>1641</v>
      </c>
      <c r="C1814" s="81" t="s">
        <v>67</v>
      </c>
      <c r="D1814" s="30">
        <v>6755.8730000000005</v>
      </c>
      <c r="E1814" s="30">
        <v>6755.8730000000005</v>
      </c>
      <c r="F1814" s="30">
        <v>6755.8730000000005</v>
      </c>
      <c r="G1814" s="30"/>
      <c r="H1814" s="90" t="e">
        <f>(D1905-#REF!)/#REF!*100</f>
        <v>#REF!</v>
      </c>
    </row>
    <row r="1815" spans="1:8" s="104" customFormat="1" ht="47.25">
      <c r="A1815" s="287">
        <v>4</v>
      </c>
      <c r="B1815" s="171" t="s">
        <v>1642</v>
      </c>
      <c r="C1815" s="251"/>
      <c r="D1815" s="30"/>
      <c r="E1815" s="30"/>
      <c r="F1815" s="30"/>
      <c r="G1815" s="30"/>
      <c r="H1815" s="90" t="e">
        <f>(D1906-#REF!)/#REF!*100</f>
        <v>#REF!</v>
      </c>
    </row>
    <row r="1816" spans="1:8" s="104" customFormat="1" ht="18">
      <c r="A1816" s="288"/>
      <c r="B1816" s="166" t="s">
        <v>1643</v>
      </c>
      <c r="C1816" s="81" t="s">
        <v>67</v>
      </c>
      <c r="D1816" s="30">
        <v>19396.96</v>
      </c>
      <c r="E1816" s="30">
        <v>19396.96</v>
      </c>
      <c r="F1816" s="30">
        <v>19396.96</v>
      </c>
      <c r="G1816" s="30"/>
      <c r="H1816" s="90"/>
    </row>
    <row r="1817" spans="1:8" s="104" customFormat="1" ht="18">
      <c r="A1817" s="288"/>
      <c r="B1817" s="166" t="s">
        <v>1644</v>
      </c>
      <c r="C1817" s="81" t="s">
        <v>67</v>
      </c>
      <c r="D1817" s="30">
        <v>7163.6500000000005</v>
      </c>
      <c r="E1817" s="30">
        <v>7163.6500000000005</v>
      </c>
      <c r="F1817" s="30">
        <v>7163.6500000000005</v>
      </c>
      <c r="G1817" s="30"/>
      <c r="H1817" s="90" t="e">
        <f>(D1908-#REF!)/#REF!*100</f>
        <v>#REF!</v>
      </c>
    </row>
    <row r="1818" spans="1:8" s="104" customFormat="1" ht="18">
      <c r="A1818" s="288"/>
      <c r="B1818" s="166" t="s">
        <v>1645</v>
      </c>
      <c r="C1818" s="81" t="s">
        <v>67</v>
      </c>
      <c r="D1818" s="30">
        <v>5730.92</v>
      </c>
      <c r="E1818" s="30">
        <v>5730.92</v>
      </c>
      <c r="F1818" s="30">
        <v>5730.92</v>
      </c>
      <c r="G1818" s="30"/>
      <c r="H1818" s="90" t="e">
        <f>(D1909-#REF!)/#REF!*100</f>
        <v>#REF!</v>
      </c>
    </row>
    <row r="1819" spans="1:8" s="104" customFormat="1" ht="47.25">
      <c r="A1819" s="288"/>
      <c r="B1819" s="166" t="s">
        <v>1646</v>
      </c>
      <c r="C1819" s="81" t="s">
        <v>67</v>
      </c>
      <c r="D1819" s="30">
        <v>35267.200000000004</v>
      </c>
      <c r="E1819" s="30">
        <v>35267.200000000004</v>
      </c>
      <c r="F1819" s="30">
        <v>35267.200000000004</v>
      </c>
      <c r="G1819" s="30"/>
      <c r="H1819" s="90"/>
    </row>
    <row r="1820" spans="1:8" s="104" customFormat="1" ht="31.5">
      <c r="A1820" s="288"/>
      <c r="B1820" s="166" t="s">
        <v>1647</v>
      </c>
      <c r="C1820" s="81" t="s">
        <v>67</v>
      </c>
      <c r="D1820" s="30">
        <v>6061.55</v>
      </c>
      <c r="E1820" s="30">
        <v>6061.55</v>
      </c>
      <c r="F1820" s="30">
        <v>6061.55</v>
      </c>
      <c r="G1820" s="30"/>
      <c r="H1820" s="90"/>
    </row>
    <row r="1821" spans="1:8" s="104" customFormat="1" ht="31.5">
      <c r="A1821" s="288"/>
      <c r="B1821" s="166" t="s">
        <v>1648</v>
      </c>
      <c r="C1821" s="81" t="s">
        <v>67</v>
      </c>
      <c r="D1821" s="30">
        <v>1459.1804000000002</v>
      </c>
      <c r="E1821" s="30">
        <v>1459.1804000000002</v>
      </c>
      <c r="F1821" s="30">
        <v>1459.1804000000002</v>
      </c>
      <c r="G1821" s="30"/>
      <c r="H1821" s="90"/>
    </row>
    <row r="1822" spans="1:8" s="104" customFormat="1" ht="31.5" customHeight="1">
      <c r="A1822" s="288"/>
      <c r="B1822" s="150" t="s">
        <v>1649</v>
      </c>
      <c r="C1822" s="251"/>
      <c r="D1822" s="30"/>
      <c r="E1822" s="30"/>
      <c r="F1822" s="30"/>
      <c r="G1822" s="30"/>
      <c r="H1822" s="90" t="e">
        <f>(D1913-#REF!)/#REF!*100</f>
        <v>#REF!</v>
      </c>
    </row>
    <row r="1823" spans="1:8" s="104" customFormat="1" ht="18">
      <c r="A1823" s="288"/>
      <c r="B1823" s="124" t="s">
        <v>1650</v>
      </c>
      <c r="C1823" s="81" t="s">
        <v>67</v>
      </c>
      <c r="D1823" s="30">
        <v>4786.4203000000007</v>
      </c>
      <c r="E1823" s="30">
        <v>4786.4203000000007</v>
      </c>
      <c r="F1823" s="30">
        <v>4786.4203000000007</v>
      </c>
      <c r="G1823" s="30"/>
      <c r="H1823" s="90" t="e">
        <f>(D1914-#REF!)/#REF!*100</f>
        <v>#REF!</v>
      </c>
    </row>
    <row r="1824" spans="1:8" s="104" customFormat="1" ht="18">
      <c r="A1824" s="288"/>
      <c r="B1824" s="124" t="s">
        <v>1651</v>
      </c>
      <c r="C1824" s="81" t="s">
        <v>67</v>
      </c>
      <c r="D1824" s="30">
        <v>5012.3508000000011</v>
      </c>
      <c r="E1824" s="30">
        <v>5012.3508000000011</v>
      </c>
      <c r="F1824" s="30">
        <v>5012.3508000000011</v>
      </c>
      <c r="G1824" s="30"/>
      <c r="H1824" s="90" t="e">
        <f>(D1915-#REF!)/#REF!*100</f>
        <v>#REF!</v>
      </c>
    </row>
    <row r="1825" spans="1:8" s="104" customFormat="1" ht="18">
      <c r="A1825" s="288"/>
      <c r="B1825" s="124" t="s">
        <v>1652</v>
      </c>
      <c r="C1825" s="81" t="s">
        <v>67</v>
      </c>
      <c r="D1825" s="30">
        <v>6417.5283000000009</v>
      </c>
      <c r="E1825" s="30">
        <v>6417.5283000000009</v>
      </c>
      <c r="F1825" s="30">
        <v>6417.5283000000009</v>
      </c>
      <c r="G1825" s="30"/>
      <c r="H1825" s="90" t="e">
        <f>(D1916-#REF!)/#REF!*100</f>
        <v>#REF!</v>
      </c>
    </row>
    <row r="1826" spans="1:8" s="104" customFormat="1" ht="28.5">
      <c r="A1826" s="287">
        <v>5</v>
      </c>
      <c r="B1826" s="289" t="s">
        <v>1653</v>
      </c>
      <c r="C1826" s="251"/>
      <c r="D1826" s="30"/>
      <c r="E1826" s="30"/>
      <c r="F1826" s="30"/>
      <c r="G1826" s="30"/>
      <c r="H1826" s="90" t="e">
        <f>(D1917-#REF!)/#REF!*100</f>
        <v>#REF!</v>
      </c>
    </row>
    <row r="1827" spans="1:8" s="104" customFormat="1" ht="18">
      <c r="A1827" s="288"/>
      <c r="B1827" s="126" t="s">
        <v>1654</v>
      </c>
      <c r="C1827" s="81" t="s">
        <v>67</v>
      </c>
      <c r="D1827" s="30">
        <v>509.85000000000008</v>
      </c>
      <c r="E1827" s="30">
        <v>509.85000000000008</v>
      </c>
      <c r="F1827" s="30">
        <v>509.85000000000008</v>
      </c>
      <c r="G1827" s="30"/>
      <c r="H1827" s="90" t="e">
        <f>(D1918-#REF!)/#REF!*100</f>
        <v>#REF!</v>
      </c>
    </row>
    <row r="1828" spans="1:8" s="104" customFormat="1" ht="18">
      <c r="A1828" s="288"/>
      <c r="B1828" s="126" t="s">
        <v>1655</v>
      </c>
      <c r="C1828" s="81" t="s">
        <v>67</v>
      </c>
      <c r="D1828" s="30">
        <v>509.85000000000008</v>
      </c>
      <c r="E1828" s="30">
        <v>509.85000000000008</v>
      </c>
      <c r="F1828" s="30">
        <v>509.85000000000008</v>
      </c>
      <c r="G1828" s="30"/>
      <c r="H1828" s="90" t="e">
        <f>(D1919-#REF!)/#REF!*100</f>
        <v>#REF!</v>
      </c>
    </row>
    <row r="1829" spans="1:8" s="104" customFormat="1" ht="18">
      <c r="A1829" s="288"/>
      <c r="B1829" s="126" t="s">
        <v>1656</v>
      </c>
      <c r="C1829" s="81" t="s">
        <v>67</v>
      </c>
      <c r="D1829" s="30">
        <v>509.85000000000008</v>
      </c>
      <c r="E1829" s="30">
        <v>509.85000000000008</v>
      </c>
      <c r="F1829" s="30">
        <v>509.85000000000008</v>
      </c>
      <c r="G1829" s="30"/>
      <c r="H1829" s="90" t="e">
        <f>(D1920-#REF!)/#REF!*100</f>
        <v>#REF!</v>
      </c>
    </row>
    <row r="1830" spans="1:8" s="104" customFormat="1" ht="18">
      <c r="A1830" s="288"/>
      <c r="B1830" s="126" t="s">
        <v>1657</v>
      </c>
      <c r="C1830" s="81" t="s">
        <v>67</v>
      </c>
      <c r="D1830" s="30">
        <v>566.5</v>
      </c>
      <c r="E1830" s="30">
        <v>566.5</v>
      </c>
      <c r="F1830" s="30">
        <v>566.5</v>
      </c>
      <c r="G1830" s="30"/>
      <c r="H1830" s="90" t="e">
        <f>(D1921-#REF!)/#REF!*100</f>
        <v>#REF!</v>
      </c>
    </row>
    <row r="1831" spans="1:8" s="104" customFormat="1" ht="18">
      <c r="A1831" s="288"/>
      <c r="B1831" s="126" t="s">
        <v>1658</v>
      </c>
      <c r="C1831" s="81" t="s">
        <v>67</v>
      </c>
      <c r="D1831" s="30">
        <v>679.80000000000007</v>
      </c>
      <c r="E1831" s="30">
        <v>679.80000000000007</v>
      </c>
      <c r="F1831" s="30">
        <v>679.80000000000007</v>
      </c>
      <c r="G1831" s="30"/>
      <c r="H1831" s="90" t="e">
        <f>(D1922-#REF!)/#REF!*100</f>
        <v>#REF!</v>
      </c>
    </row>
    <row r="1832" spans="1:8" s="104" customFormat="1" ht="18">
      <c r="A1832" s="288"/>
      <c r="B1832" s="126" t="s">
        <v>1659</v>
      </c>
      <c r="C1832" s="244" t="s">
        <v>67</v>
      </c>
      <c r="D1832" s="30">
        <v>1246.3</v>
      </c>
      <c r="E1832" s="30">
        <v>1246.3</v>
      </c>
      <c r="F1832" s="30">
        <v>1246.3</v>
      </c>
      <c r="G1832" s="30"/>
      <c r="H1832" s="90" t="e">
        <f>(D1923-#REF!)/#REF!*100</f>
        <v>#REF!</v>
      </c>
    </row>
    <row r="1833" spans="1:8" s="104" customFormat="1" ht="18">
      <c r="A1833" s="288"/>
      <c r="B1833" s="126" t="s">
        <v>1660</v>
      </c>
      <c r="C1833" s="81" t="s">
        <v>67</v>
      </c>
      <c r="D1833" s="30">
        <v>509.85000000000008</v>
      </c>
      <c r="E1833" s="30">
        <v>509.85000000000008</v>
      </c>
      <c r="F1833" s="30">
        <v>509.85000000000008</v>
      </c>
      <c r="G1833" s="30"/>
      <c r="H1833" s="90" t="e">
        <f>(D1924-#REF!)/#REF!*100</f>
        <v>#REF!</v>
      </c>
    </row>
    <row r="1834" spans="1:8" s="104" customFormat="1" ht="18">
      <c r="A1834" s="288"/>
      <c r="B1834" s="126" t="s">
        <v>1661</v>
      </c>
      <c r="C1834" s="81" t="s">
        <v>67</v>
      </c>
      <c r="D1834" s="30">
        <v>1133</v>
      </c>
      <c r="E1834" s="30">
        <v>1133</v>
      </c>
      <c r="F1834" s="30">
        <v>1133</v>
      </c>
      <c r="G1834" s="30"/>
      <c r="H1834" s="90" t="e">
        <f>(D1925-#REF!)/#REF!*100</f>
        <v>#REF!</v>
      </c>
    </row>
    <row r="1835" spans="1:8" s="104" customFormat="1" ht="18">
      <c r="A1835" s="288"/>
      <c r="B1835" s="126" t="s">
        <v>1662</v>
      </c>
      <c r="C1835" s="81" t="s">
        <v>67</v>
      </c>
      <c r="D1835" s="30">
        <v>975.51300000000003</v>
      </c>
      <c r="E1835" s="30">
        <v>975.51300000000003</v>
      </c>
      <c r="F1835" s="30">
        <v>975.51300000000003</v>
      </c>
      <c r="G1835" s="30"/>
      <c r="H1835" s="90" t="e">
        <f>(D1926-#REF!)/#REF!*100</f>
        <v>#REF!</v>
      </c>
    </row>
    <row r="1836" spans="1:8" s="104" customFormat="1" ht="20.25" customHeight="1">
      <c r="A1836" s="288"/>
      <c r="B1836" s="126" t="s">
        <v>1663</v>
      </c>
      <c r="C1836" s="81" t="s">
        <v>67</v>
      </c>
      <c r="D1836" s="30">
        <v>940.3900000000001</v>
      </c>
      <c r="E1836" s="30">
        <v>940.3900000000001</v>
      </c>
      <c r="F1836" s="30">
        <v>940.3900000000001</v>
      </c>
      <c r="G1836" s="30"/>
      <c r="H1836" s="90" t="e">
        <f>(D1927-#REF!)/#REF!*100</f>
        <v>#REF!</v>
      </c>
    </row>
    <row r="1837" spans="1:8" s="104" customFormat="1" ht="18">
      <c r="A1837" s="288"/>
      <c r="B1837" s="126" t="s">
        <v>1664</v>
      </c>
      <c r="C1837" s="81" t="s">
        <v>67</v>
      </c>
      <c r="D1837" s="30">
        <v>5435.0010000000011</v>
      </c>
      <c r="E1837" s="30">
        <v>5435.0010000000011</v>
      </c>
      <c r="F1837" s="30">
        <v>5435.0010000000011</v>
      </c>
      <c r="G1837" s="30"/>
      <c r="H1837" s="90"/>
    </row>
    <row r="1838" spans="1:8" s="104" customFormat="1" ht="21" customHeight="1">
      <c r="A1838" s="288"/>
      <c r="B1838" s="126" t="s">
        <v>1665</v>
      </c>
      <c r="C1838" s="81" t="s">
        <v>67</v>
      </c>
      <c r="D1838" s="30">
        <v>906.40000000000009</v>
      </c>
      <c r="E1838" s="30">
        <v>906.40000000000009</v>
      </c>
      <c r="F1838" s="30">
        <v>906.40000000000009</v>
      </c>
      <c r="G1838" s="30"/>
      <c r="H1838" s="90" t="e">
        <f>(D1929-#REF!)/#REF!*100</f>
        <v>#REF!</v>
      </c>
    </row>
    <row r="1839" spans="1:8" s="104" customFormat="1" ht="20.25" customHeight="1">
      <c r="A1839" s="288"/>
      <c r="B1839" s="126" t="s">
        <v>1666</v>
      </c>
      <c r="C1839" s="81" t="s">
        <v>67</v>
      </c>
      <c r="D1839" s="30">
        <v>1019.7000000000002</v>
      </c>
      <c r="E1839" s="30">
        <v>1019.7000000000002</v>
      </c>
      <c r="F1839" s="30">
        <v>1019.7000000000002</v>
      </c>
      <c r="G1839" s="30"/>
      <c r="H1839" s="90" t="e">
        <f>(D1930-#REF!)/#REF!*100</f>
        <v>#REF!</v>
      </c>
    </row>
    <row r="1840" spans="1:8" s="104" customFormat="1" ht="18">
      <c r="A1840" s="288"/>
      <c r="B1840" s="126" t="s">
        <v>1667</v>
      </c>
      <c r="C1840" s="81" t="s">
        <v>67</v>
      </c>
      <c r="D1840" s="30">
        <v>566.5</v>
      </c>
      <c r="E1840" s="30">
        <v>566.5</v>
      </c>
      <c r="F1840" s="30">
        <v>566.5</v>
      </c>
      <c r="G1840" s="30"/>
      <c r="H1840" s="90" t="e">
        <f>(D1931-#REF!)/#REF!*100</f>
        <v>#REF!</v>
      </c>
    </row>
    <row r="1841" spans="1:8" s="104" customFormat="1" ht="18">
      <c r="A1841" s="288"/>
      <c r="B1841" s="126" t="s">
        <v>1668</v>
      </c>
      <c r="C1841" s="81" t="s">
        <v>67</v>
      </c>
      <c r="D1841" s="30">
        <v>283.25</v>
      </c>
      <c r="E1841" s="30">
        <v>283.25</v>
      </c>
      <c r="F1841" s="30">
        <v>283.25</v>
      </c>
      <c r="G1841" s="30"/>
      <c r="H1841" s="90" t="e">
        <f>(D1932-#REF!)/#REF!*100</f>
        <v>#VALUE!</v>
      </c>
    </row>
    <row r="1842" spans="1:8" s="104" customFormat="1" ht="18">
      <c r="A1842" s="288"/>
      <c r="B1842" s="126" t="s">
        <v>1669</v>
      </c>
      <c r="C1842" s="81" t="s">
        <v>67</v>
      </c>
      <c r="D1842" s="30">
        <v>1243.8074000000004</v>
      </c>
      <c r="E1842" s="30">
        <v>1243.8074000000004</v>
      </c>
      <c r="F1842" s="30">
        <v>1243.8074000000004</v>
      </c>
      <c r="G1842" s="30"/>
      <c r="H1842" s="90" t="e">
        <f>(D1933-#REF!)/#REF!*100</f>
        <v>#REF!</v>
      </c>
    </row>
    <row r="1843" spans="1:8" s="104" customFormat="1" ht="31.5">
      <c r="A1843" s="288"/>
      <c r="B1843" s="126" t="s">
        <v>1670</v>
      </c>
      <c r="C1843" s="81" t="s">
        <v>67</v>
      </c>
      <c r="D1843" s="30">
        <v>1807.1350000000004</v>
      </c>
      <c r="E1843" s="30">
        <v>1807.1350000000004</v>
      </c>
      <c r="F1843" s="30">
        <v>1807.1350000000004</v>
      </c>
      <c r="G1843" s="30"/>
      <c r="H1843" s="90"/>
    </row>
    <row r="1844" spans="1:8" s="104" customFormat="1" ht="18">
      <c r="A1844" s="288"/>
      <c r="B1844" s="126" t="s">
        <v>1671</v>
      </c>
      <c r="C1844" s="81" t="s">
        <v>67</v>
      </c>
      <c r="D1844" s="30">
        <v>1360.9596000000001</v>
      </c>
      <c r="E1844" s="30">
        <v>1360.9596000000001</v>
      </c>
      <c r="F1844" s="30">
        <v>1360.9596000000001</v>
      </c>
      <c r="G1844" s="30"/>
      <c r="H1844" s="90"/>
    </row>
    <row r="1845" spans="1:8" s="104" customFormat="1" ht="31.5">
      <c r="A1845" s="288"/>
      <c r="B1845" s="126" t="s">
        <v>1672</v>
      </c>
      <c r="C1845" s="81" t="s">
        <v>67</v>
      </c>
      <c r="D1845" s="30">
        <v>1331.0484000000001</v>
      </c>
      <c r="E1845" s="30">
        <v>1331.0484000000001</v>
      </c>
      <c r="F1845" s="30">
        <v>1331.0484000000001</v>
      </c>
      <c r="G1845" s="30"/>
      <c r="H1845" s="90"/>
    </row>
    <row r="1846" spans="1:8" s="104" customFormat="1" ht="18">
      <c r="A1846" s="288"/>
      <c r="B1846" s="126" t="s">
        <v>1673</v>
      </c>
      <c r="C1846" s="81" t="s">
        <v>67</v>
      </c>
      <c r="D1846" s="30">
        <v>1331.0484000000001</v>
      </c>
      <c r="E1846" s="30">
        <v>1331.0484000000001</v>
      </c>
      <c r="F1846" s="30">
        <v>1331.0484000000001</v>
      </c>
      <c r="G1846" s="30"/>
      <c r="H1846" s="90" t="e">
        <f>(D1937-#REF!)/#REF!*100</f>
        <v>#REF!</v>
      </c>
    </row>
    <row r="1847" spans="1:8" s="104" customFormat="1" ht="18">
      <c r="A1847" s="288"/>
      <c r="B1847" s="126" t="s">
        <v>1674</v>
      </c>
      <c r="C1847" s="81" t="s">
        <v>67</v>
      </c>
      <c r="D1847" s="30">
        <v>1308.615</v>
      </c>
      <c r="E1847" s="30">
        <v>1308.615</v>
      </c>
      <c r="F1847" s="30">
        <v>1308.615</v>
      </c>
      <c r="G1847" s="30"/>
      <c r="H1847" s="90" t="e">
        <f>(D1938-#REF!)/#REF!*100</f>
        <v>#REF!</v>
      </c>
    </row>
    <row r="1848" spans="1:8" s="104" customFormat="1" ht="18">
      <c r="A1848" s="288"/>
      <c r="B1848" s="126" t="s">
        <v>1675</v>
      </c>
      <c r="C1848" s="81" t="s">
        <v>67</v>
      </c>
      <c r="D1848" s="30">
        <v>4471.724400000001</v>
      </c>
      <c r="E1848" s="30">
        <v>4471.724400000001</v>
      </c>
      <c r="F1848" s="30">
        <v>4471.724400000001</v>
      </c>
      <c r="G1848" s="30"/>
      <c r="H1848" s="90" t="e">
        <f>(D1939-#REF!)/#REF!*100</f>
        <v>#REF!</v>
      </c>
    </row>
    <row r="1849" spans="1:8" s="104" customFormat="1" ht="18">
      <c r="A1849" s="288"/>
      <c r="B1849" s="126" t="s">
        <v>1676</v>
      </c>
      <c r="C1849" s="81" t="s">
        <v>67</v>
      </c>
      <c r="D1849" s="30">
        <v>5404.41</v>
      </c>
      <c r="E1849" s="30">
        <v>5404.41</v>
      </c>
      <c r="F1849" s="30">
        <v>5404.41</v>
      </c>
      <c r="G1849" s="30"/>
      <c r="H1849" s="90" t="e">
        <f>(D1940-#REF!)/#REF!*100</f>
        <v>#REF!</v>
      </c>
    </row>
    <row r="1850" spans="1:8" s="104" customFormat="1" ht="31.5">
      <c r="A1850" s="544"/>
      <c r="B1850" s="126" t="s">
        <v>1677</v>
      </c>
      <c r="C1850" s="81" t="s">
        <v>67</v>
      </c>
      <c r="D1850" s="30">
        <v>423.74200000000002</v>
      </c>
      <c r="E1850" s="30">
        <v>423.74200000000002</v>
      </c>
      <c r="F1850" s="30">
        <v>423.74200000000002</v>
      </c>
      <c r="G1850" s="30"/>
      <c r="H1850" s="90" t="e">
        <f>(D1941-#REF!)/#REF!*100</f>
        <v>#REF!</v>
      </c>
    </row>
    <row r="1851" spans="1:8" s="104" customFormat="1" ht="31.5">
      <c r="A1851" s="544"/>
      <c r="B1851" s="126" t="s">
        <v>1678</v>
      </c>
      <c r="C1851" s="81" t="s">
        <v>67</v>
      </c>
      <c r="D1851" s="30">
        <v>688.86400000000003</v>
      </c>
      <c r="E1851" s="30">
        <v>688.86400000000003</v>
      </c>
      <c r="F1851" s="30">
        <v>688.86400000000003</v>
      </c>
      <c r="G1851" s="30"/>
      <c r="H1851" s="90" t="e">
        <f>(D1942-#REF!)/#REF!*100</f>
        <v>#REF!</v>
      </c>
    </row>
    <row r="1852" spans="1:8" s="104" customFormat="1">
      <c r="A1852" s="297"/>
      <c r="B1852" s="126" t="s">
        <v>1679</v>
      </c>
      <c r="C1852" s="81" t="s">
        <v>705</v>
      </c>
      <c r="D1852" s="30">
        <v>4639.6350000000002</v>
      </c>
      <c r="E1852" s="30">
        <v>4639.6350000000002</v>
      </c>
      <c r="F1852" s="30">
        <v>4639.6350000000002</v>
      </c>
      <c r="G1852" s="30"/>
      <c r="H1852" s="90" t="e">
        <f>(D1943-#REF!)/#REF!*100</f>
        <v>#REF!</v>
      </c>
    </row>
    <row r="1853" spans="1:8" s="104" customFormat="1" ht="31.5">
      <c r="A1853" s="544"/>
      <c r="B1853" s="126" t="s">
        <v>1680</v>
      </c>
      <c r="C1853" s="81" t="s">
        <v>1681</v>
      </c>
      <c r="D1853" s="30">
        <v>1731.2240000000002</v>
      </c>
      <c r="E1853" s="30">
        <v>1731.2240000000002</v>
      </c>
      <c r="F1853" s="30">
        <v>1731.2240000000002</v>
      </c>
      <c r="G1853" s="30"/>
      <c r="H1853" s="90" t="e">
        <f>(D1944-#REF!)/#REF!*100</f>
        <v>#REF!</v>
      </c>
    </row>
    <row r="1854" spans="1:8" s="104" customFormat="1" ht="31.5">
      <c r="A1854" s="288"/>
      <c r="B1854" s="126" t="s">
        <v>1682</v>
      </c>
      <c r="C1854" s="81" t="s">
        <v>67</v>
      </c>
      <c r="D1854" s="30">
        <v>2014.4740000000002</v>
      </c>
      <c r="E1854" s="30">
        <v>2014.4740000000002</v>
      </c>
      <c r="F1854" s="30">
        <v>2014.4740000000002</v>
      </c>
      <c r="G1854" s="30"/>
      <c r="H1854" s="90" t="e">
        <f>(D1945-#REF!)/#REF!*100</f>
        <v>#REF!</v>
      </c>
    </row>
    <row r="1855" spans="1:8" s="104" customFormat="1" ht="31.5">
      <c r="A1855" s="288"/>
      <c r="B1855" s="126" t="s">
        <v>1683</v>
      </c>
      <c r="C1855" s="81" t="s">
        <v>1681</v>
      </c>
      <c r="D1855" s="30">
        <v>4169.4400000000005</v>
      </c>
      <c r="E1855" s="30">
        <v>4169.4400000000005</v>
      </c>
      <c r="F1855" s="30">
        <v>4169.4400000000005</v>
      </c>
      <c r="G1855" s="30"/>
      <c r="H1855" s="90"/>
    </row>
    <row r="1856" spans="1:8" s="104" customFormat="1" ht="47.25">
      <c r="A1856" s="288"/>
      <c r="B1856" s="126" t="s">
        <v>1684</v>
      </c>
      <c r="C1856" s="81" t="s">
        <v>1681</v>
      </c>
      <c r="D1856" s="30">
        <v>6848.9850000000015</v>
      </c>
      <c r="E1856" s="30">
        <v>6848.9850000000015</v>
      </c>
      <c r="F1856" s="30">
        <v>6848.9850000000015</v>
      </c>
      <c r="G1856" s="30"/>
      <c r="H1856" s="90" t="e">
        <f>(D1947-#REF!)/#REF!*100</f>
        <v>#REF!</v>
      </c>
    </row>
    <row r="1857" spans="1:8" s="104" customFormat="1" ht="18">
      <c r="A1857" s="544"/>
      <c r="B1857" s="126" t="s">
        <v>1685</v>
      </c>
      <c r="C1857" s="81" t="s">
        <v>1686</v>
      </c>
      <c r="D1857" s="30">
        <v>181.28</v>
      </c>
      <c r="E1857" s="30">
        <v>181.28</v>
      </c>
      <c r="F1857" s="30">
        <v>181.28</v>
      </c>
      <c r="G1857" s="30"/>
      <c r="H1857" s="90" t="e">
        <f>(D1948-#REF!)/#REF!*100</f>
        <v>#REF!</v>
      </c>
    </row>
    <row r="1858" spans="1:8" s="104" customFormat="1" ht="18">
      <c r="A1858" s="544"/>
      <c r="B1858" s="290" t="s">
        <v>1687</v>
      </c>
      <c r="C1858" s="81"/>
      <c r="D1858" s="30"/>
      <c r="E1858" s="30"/>
      <c r="F1858" s="30"/>
      <c r="G1858" s="30"/>
      <c r="H1858" s="90" t="e">
        <f>(D1949-#REF!)/#REF!*100</f>
        <v>#REF!</v>
      </c>
    </row>
    <row r="1859" spans="1:8" s="104" customFormat="1" ht="18">
      <c r="A1859" s="544"/>
      <c r="B1859" s="290" t="s">
        <v>1688</v>
      </c>
      <c r="C1859" s="81" t="s">
        <v>67</v>
      </c>
      <c r="D1859" s="30">
        <v>49.852000000000004</v>
      </c>
      <c r="E1859" s="30">
        <v>49.852000000000004</v>
      </c>
      <c r="F1859" s="30">
        <v>49.852000000000004</v>
      </c>
      <c r="G1859" s="30"/>
      <c r="H1859" s="90"/>
    </row>
    <row r="1860" spans="1:8" s="104" customFormat="1" ht="20.25" customHeight="1">
      <c r="A1860" s="544"/>
      <c r="B1860" s="290" t="s">
        <v>1689</v>
      </c>
      <c r="C1860" s="81" t="s">
        <v>67</v>
      </c>
      <c r="D1860" s="30">
        <v>62.315000000000012</v>
      </c>
      <c r="E1860" s="30">
        <v>62.315000000000012</v>
      </c>
      <c r="F1860" s="30">
        <v>62.315000000000012</v>
      </c>
      <c r="G1860" s="30"/>
      <c r="H1860" s="90"/>
    </row>
    <row r="1861" spans="1:8" s="104" customFormat="1" ht="18.75" customHeight="1">
      <c r="A1861" s="291"/>
      <c r="B1861" s="124" t="s">
        <v>1690</v>
      </c>
      <c r="C1861" s="81" t="s">
        <v>67</v>
      </c>
      <c r="D1861" s="30">
        <v>929.06000000000017</v>
      </c>
      <c r="E1861" s="30">
        <v>929.06000000000017</v>
      </c>
      <c r="F1861" s="30">
        <v>929.06000000000017</v>
      </c>
      <c r="G1861" s="30"/>
      <c r="H1861" s="90" t="e">
        <f>(D1952-#REF!)/#REF!*100</f>
        <v>#REF!</v>
      </c>
    </row>
    <row r="1862" spans="1:8" s="104" customFormat="1">
      <c r="A1862" s="291"/>
      <c r="B1862" s="124" t="s">
        <v>1691</v>
      </c>
      <c r="C1862" s="81" t="s">
        <v>67</v>
      </c>
      <c r="D1862" s="30">
        <v>1042.3600000000001</v>
      </c>
      <c r="E1862" s="30">
        <v>1042.3600000000001</v>
      </c>
      <c r="F1862" s="30">
        <v>1042.3600000000001</v>
      </c>
      <c r="G1862" s="30"/>
      <c r="H1862" s="90" t="e">
        <f>(D1953-#REF!)/#REF!*100</f>
        <v>#REF!</v>
      </c>
    </row>
    <row r="1863" spans="1:8" s="104" customFormat="1">
      <c r="A1863" s="291"/>
      <c r="B1863" s="124" t="s">
        <v>1692</v>
      </c>
      <c r="C1863" s="81" t="s">
        <v>67</v>
      </c>
      <c r="D1863" s="30">
        <v>1578.2690000000002</v>
      </c>
      <c r="E1863" s="30">
        <v>1578.2690000000002</v>
      </c>
      <c r="F1863" s="30">
        <v>1578.2690000000002</v>
      </c>
      <c r="G1863" s="30"/>
      <c r="H1863" s="90" t="e">
        <f>(D1954-#REF!)/#REF!*100</f>
        <v>#REF!</v>
      </c>
    </row>
    <row r="1864" spans="1:8" s="104" customFormat="1">
      <c r="A1864" s="291"/>
      <c r="B1864" s="124" t="s">
        <v>1693</v>
      </c>
      <c r="C1864" s="81" t="s">
        <v>67</v>
      </c>
      <c r="D1864" s="30">
        <v>1663.2440000000001</v>
      </c>
      <c r="E1864" s="30">
        <v>1663.2440000000001</v>
      </c>
      <c r="F1864" s="30">
        <v>1663.2440000000001</v>
      </c>
      <c r="G1864" s="30"/>
      <c r="H1864" s="90" t="e">
        <f>(D1955-#REF!)/#REF!*100</f>
        <v>#REF!</v>
      </c>
    </row>
    <row r="1865" spans="1:8" s="104" customFormat="1">
      <c r="A1865" s="291"/>
      <c r="B1865" s="124" t="s">
        <v>1694</v>
      </c>
      <c r="C1865" s="81" t="s">
        <v>67</v>
      </c>
      <c r="D1865" s="30">
        <v>2260.335</v>
      </c>
      <c r="E1865" s="30">
        <v>2260.335</v>
      </c>
      <c r="F1865" s="30">
        <v>2260.335</v>
      </c>
      <c r="G1865" s="30"/>
      <c r="H1865" s="90" t="e">
        <f>(D1956-#REF!)/#REF!*100</f>
        <v>#REF!</v>
      </c>
    </row>
    <row r="1866" spans="1:8" s="104" customFormat="1">
      <c r="A1866" s="287"/>
      <c r="B1866" s="124" t="s">
        <v>1695</v>
      </c>
      <c r="C1866" s="81" t="s">
        <v>67</v>
      </c>
      <c r="D1866" s="30">
        <v>812.3610000000001</v>
      </c>
      <c r="E1866" s="30">
        <v>812.3610000000001</v>
      </c>
      <c r="F1866" s="30">
        <v>812.3610000000001</v>
      </c>
      <c r="G1866" s="30"/>
      <c r="H1866" s="90" t="e">
        <f>(D1957-#REF!)/#REF!*100</f>
        <v>#REF!</v>
      </c>
    </row>
    <row r="1867" spans="1:8" s="104" customFormat="1" ht="49.5">
      <c r="A1867" s="291"/>
      <c r="B1867" s="155" t="s">
        <v>3889</v>
      </c>
      <c r="C1867" s="81" t="s">
        <v>67</v>
      </c>
      <c r="D1867" s="30"/>
      <c r="E1867" s="30"/>
      <c r="F1867" s="30"/>
      <c r="G1867" s="30"/>
      <c r="H1867" s="90" t="e">
        <f>(D1958-#REF!)/#REF!*100</f>
        <v>#REF!</v>
      </c>
    </row>
    <row r="1868" spans="1:8" s="104" customFormat="1">
      <c r="A1868" s="291"/>
      <c r="B1868" s="124" t="s">
        <v>1690</v>
      </c>
      <c r="C1868" s="81" t="s">
        <v>67</v>
      </c>
      <c r="D1868" s="30">
        <v>968.71500000000015</v>
      </c>
      <c r="E1868" s="30">
        <v>968.71500000000015</v>
      </c>
      <c r="F1868" s="30">
        <v>968.71500000000015</v>
      </c>
      <c r="G1868" s="30"/>
      <c r="H1868" s="90" t="e">
        <f>(D1959-#REF!)/#REF!*100</f>
        <v>#REF!</v>
      </c>
    </row>
    <row r="1869" spans="1:8" s="104" customFormat="1">
      <c r="A1869" s="291"/>
      <c r="B1869" s="124" t="s">
        <v>1691</v>
      </c>
      <c r="C1869" s="81" t="s">
        <v>67</v>
      </c>
      <c r="D1869" s="30">
        <v>842.95200000000011</v>
      </c>
      <c r="E1869" s="30">
        <v>842.95200000000011</v>
      </c>
      <c r="F1869" s="30">
        <v>842.95200000000011</v>
      </c>
      <c r="G1869" s="30"/>
      <c r="H1869" s="90" t="e">
        <f>(D1960-#REF!)/#REF!*100</f>
        <v>#REF!</v>
      </c>
    </row>
    <row r="1870" spans="1:8" s="104" customFormat="1">
      <c r="A1870" s="291"/>
      <c r="B1870" s="124" t="s">
        <v>1693</v>
      </c>
      <c r="C1870" s="81" t="s">
        <v>67</v>
      </c>
      <c r="D1870" s="30">
        <v>1642.8500000000004</v>
      </c>
      <c r="E1870" s="30">
        <v>1642.8500000000004</v>
      </c>
      <c r="F1870" s="30">
        <v>1642.8500000000004</v>
      </c>
      <c r="G1870" s="30"/>
      <c r="H1870" s="90" t="e">
        <f>(D1961-#REF!)/#REF!*100</f>
        <v>#REF!</v>
      </c>
    </row>
    <row r="1871" spans="1:8" s="104" customFormat="1">
      <c r="A1871" s="291"/>
      <c r="B1871" s="124" t="s">
        <v>1694</v>
      </c>
      <c r="C1871" s="81" t="s">
        <v>67</v>
      </c>
      <c r="D1871" s="30">
        <v>2232.0100000000002</v>
      </c>
      <c r="E1871" s="30">
        <v>2232.0100000000002</v>
      </c>
      <c r="F1871" s="30">
        <v>2232.0100000000002</v>
      </c>
      <c r="G1871" s="30"/>
      <c r="H1871" s="90" t="e">
        <f>(D1962-#REF!)/#REF!*100</f>
        <v>#REF!</v>
      </c>
    </row>
    <row r="1872" spans="1:8" s="104" customFormat="1">
      <c r="A1872" s="287"/>
      <c r="B1872" s="124" t="s">
        <v>1695</v>
      </c>
      <c r="C1872" s="81" t="s">
        <v>67</v>
      </c>
      <c r="D1872" s="30">
        <v>757.97700000000009</v>
      </c>
      <c r="E1872" s="30">
        <v>757.97700000000009</v>
      </c>
      <c r="F1872" s="30">
        <v>757.97700000000009</v>
      </c>
      <c r="G1872" s="30"/>
      <c r="H1872" s="90"/>
    </row>
    <row r="1873" spans="1:8" s="104" customFormat="1">
      <c r="A1873" s="291"/>
      <c r="B1873" s="150" t="s">
        <v>1696</v>
      </c>
      <c r="C1873" s="81"/>
      <c r="D1873" s="30"/>
      <c r="E1873" s="30"/>
      <c r="F1873" s="30"/>
      <c r="G1873" s="30"/>
      <c r="H1873" s="90"/>
    </row>
    <row r="1874" spans="1:8" s="104" customFormat="1">
      <c r="A1874" s="291"/>
      <c r="B1874" s="124" t="s">
        <v>1697</v>
      </c>
      <c r="C1874" s="81" t="s">
        <v>67</v>
      </c>
      <c r="D1874" s="30">
        <v>926.7940000000001</v>
      </c>
      <c r="E1874" s="30">
        <v>926.7940000000001</v>
      </c>
      <c r="F1874" s="30">
        <v>926.7940000000001</v>
      </c>
      <c r="G1874" s="30"/>
      <c r="H1874" s="90" t="e">
        <f>(D1965-#REF!)/#REF!*100</f>
        <v>#REF!</v>
      </c>
    </row>
    <row r="1875" spans="1:8" s="104" customFormat="1" ht="31.5">
      <c r="A1875" s="291"/>
      <c r="B1875" s="124" t="s">
        <v>1698</v>
      </c>
      <c r="C1875" s="81" t="s">
        <v>67</v>
      </c>
      <c r="D1875" s="30">
        <v>985.71000000000015</v>
      </c>
      <c r="E1875" s="30">
        <v>985.71000000000015</v>
      </c>
      <c r="F1875" s="30">
        <v>985.71000000000015</v>
      </c>
      <c r="G1875" s="30"/>
      <c r="H1875" s="90" t="e">
        <f>(D1966-#REF!)/#REF!*100</f>
        <v>#REF!</v>
      </c>
    </row>
    <row r="1876" spans="1:8" s="104" customFormat="1">
      <c r="A1876" s="291"/>
      <c r="B1876" s="150" t="s">
        <v>1699</v>
      </c>
      <c r="C1876" s="81" t="s">
        <v>67</v>
      </c>
      <c r="D1876" s="30"/>
      <c r="E1876" s="30"/>
      <c r="F1876" s="30"/>
      <c r="G1876" s="30"/>
      <c r="H1876" s="90" t="e">
        <f>(D1967-#REF!)/#REF!*100</f>
        <v>#REF!</v>
      </c>
    </row>
    <row r="1877" spans="1:8" s="104" customFormat="1">
      <c r="A1877" s="291"/>
      <c r="B1877" s="124" t="s">
        <v>1700</v>
      </c>
      <c r="C1877" s="81" t="s">
        <v>67</v>
      </c>
      <c r="D1877" s="30">
        <v>1136.3990000000001</v>
      </c>
      <c r="E1877" s="30">
        <v>1136.3990000000001</v>
      </c>
      <c r="F1877" s="30">
        <v>1136.3990000000001</v>
      </c>
      <c r="G1877" s="30"/>
      <c r="H1877" s="90" t="e">
        <f>(D1968-#REF!)/#REF!*100</f>
        <v>#REF!</v>
      </c>
    </row>
    <row r="1878" spans="1:8" s="104" customFormat="1">
      <c r="A1878" s="291"/>
      <c r="B1878" s="124" t="s">
        <v>1701</v>
      </c>
      <c r="C1878" s="81" t="s">
        <v>67</v>
      </c>
      <c r="D1878" s="30">
        <v>1390.191</v>
      </c>
      <c r="E1878" s="30">
        <v>1390.191</v>
      </c>
      <c r="F1878" s="30">
        <v>1390.191</v>
      </c>
      <c r="G1878" s="30"/>
      <c r="H1878" s="90" t="e">
        <f>(D1969-#REF!)/#REF!*100</f>
        <v>#REF!</v>
      </c>
    </row>
    <row r="1879" spans="1:8" s="104" customFormat="1">
      <c r="A1879" s="291"/>
      <c r="B1879" s="150" t="s">
        <v>1702</v>
      </c>
      <c r="C1879" s="81" t="s">
        <v>67</v>
      </c>
      <c r="D1879" s="30"/>
      <c r="E1879" s="30"/>
      <c r="F1879" s="30"/>
      <c r="G1879" s="30"/>
      <c r="H1879" s="90"/>
    </row>
    <row r="1880" spans="1:8" s="104" customFormat="1" ht="31.5">
      <c r="A1880" s="291"/>
      <c r="B1880" s="124" t="s">
        <v>1703</v>
      </c>
      <c r="C1880" s="81" t="s">
        <v>67</v>
      </c>
      <c r="D1880" s="30">
        <v>2611.5650000000001</v>
      </c>
      <c r="E1880" s="30">
        <v>2611.5650000000001</v>
      </c>
      <c r="F1880" s="30">
        <v>2611.5650000000001</v>
      </c>
      <c r="G1880" s="30"/>
      <c r="H1880" s="90" t="e">
        <f>(D1971-#REF!)/#REF!*100</f>
        <v>#REF!</v>
      </c>
    </row>
    <row r="1881" spans="1:8" s="104" customFormat="1">
      <c r="A1881" s="291"/>
      <c r="B1881" s="124" t="s">
        <v>1704</v>
      </c>
      <c r="C1881" s="81" t="s">
        <v>67</v>
      </c>
      <c r="D1881" s="30">
        <v>951.72000000000014</v>
      </c>
      <c r="E1881" s="30">
        <v>951.72000000000014</v>
      </c>
      <c r="F1881" s="30">
        <v>951.72000000000014</v>
      </c>
      <c r="G1881" s="30"/>
      <c r="H1881" s="90" t="e">
        <f>(D1972-#REF!)/#REF!*100</f>
        <v>#REF!</v>
      </c>
    </row>
    <row r="1882" spans="1:8" s="104" customFormat="1" ht="22.5" customHeight="1">
      <c r="A1882" s="287"/>
      <c r="B1882" s="124" t="s">
        <v>1705</v>
      </c>
      <c r="C1882" s="81" t="s">
        <v>67</v>
      </c>
      <c r="D1882" s="30">
        <v>1053.69</v>
      </c>
      <c r="E1882" s="30">
        <v>1053.69</v>
      </c>
      <c r="F1882" s="30">
        <v>1053.69</v>
      </c>
      <c r="G1882" s="30"/>
      <c r="H1882" s="90"/>
    </row>
    <row r="1883" spans="1:8" s="104" customFormat="1">
      <c r="A1883" s="291"/>
      <c r="B1883" s="150" t="s">
        <v>1706</v>
      </c>
      <c r="C1883" s="81" t="s">
        <v>67</v>
      </c>
      <c r="D1883" s="30"/>
      <c r="E1883" s="30"/>
      <c r="F1883" s="30"/>
      <c r="G1883" s="30"/>
      <c r="H1883" s="90" t="e">
        <f>(D1974-#REF!)/#REF!*100</f>
        <v>#REF!</v>
      </c>
    </row>
    <row r="1884" spans="1:8" s="104" customFormat="1" ht="31.5">
      <c r="A1884" s="291"/>
      <c r="B1884" s="124" t="s">
        <v>1707</v>
      </c>
      <c r="C1884" s="81" t="s">
        <v>67</v>
      </c>
      <c r="D1884" s="30">
        <v>1263.2950000000001</v>
      </c>
      <c r="E1884" s="30">
        <v>1263.2950000000001</v>
      </c>
      <c r="F1884" s="30">
        <v>1263.2950000000001</v>
      </c>
      <c r="G1884" s="30"/>
      <c r="H1884" s="90"/>
    </row>
    <row r="1885" spans="1:8" s="104" customFormat="1" ht="31.5">
      <c r="A1885" s="291"/>
      <c r="B1885" s="124" t="s">
        <v>1708</v>
      </c>
      <c r="C1885" s="81" t="s">
        <v>67</v>
      </c>
      <c r="D1885" s="30">
        <v>2526.59</v>
      </c>
      <c r="E1885" s="30">
        <v>2526.59</v>
      </c>
      <c r="F1885" s="30">
        <v>2526.59</v>
      </c>
      <c r="G1885" s="30"/>
      <c r="H1885" s="90"/>
    </row>
    <row r="1886" spans="1:8" s="104" customFormat="1">
      <c r="A1886" s="291"/>
      <c r="B1886" s="124" t="s">
        <v>1709</v>
      </c>
      <c r="C1886" s="81" t="s">
        <v>67</v>
      </c>
      <c r="D1886" s="30">
        <v>1599.796</v>
      </c>
      <c r="E1886" s="30">
        <v>1599.796</v>
      </c>
      <c r="F1886" s="30">
        <v>1599.796</v>
      </c>
      <c r="G1886" s="30"/>
      <c r="H1886" s="90" t="e">
        <f>(D1977-#REF!)/#REF!*100</f>
        <v>#REF!</v>
      </c>
    </row>
    <row r="1887" spans="1:8" s="104" customFormat="1">
      <c r="A1887" s="291"/>
      <c r="B1887" s="124" t="s">
        <v>1710</v>
      </c>
      <c r="C1887" s="81" t="s">
        <v>67</v>
      </c>
      <c r="D1887" s="30">
        <v>3965.5000000000005</v>
      </c>
      <c r="E1887" s="30">
        <v>3965.5000000000005</v>
      </c>
      <c r="F1887" s="30">
        <v>3965.5000000000005</v>
      </c>
      <c r="G1887" s="30"/>
      <c r="H1887" s="90" t="e">
        <f>(D1978-#REF!)/#REF!*100</f>
        <v>#REF!</v>
      </c>
    </row>
    <row r="1888" spans="1:8" s="104" customFormat="1" ht="31.5">
      <c r="A1888" s="291"/>
      <c r="B1888" s="124" t="s">
        <v>1711</v>
      </c>
      <c r="C1888" s="81" t="s">
        <v>67</v>
      </c>
      <c r="D1888" s="30">
        <v>3455.6500000000005</v>
      </c>
      <c r="E1888" s="30">
        <v>3455.6500000000005</v>
      </c>
      <c r="F1888" s="30">
        <v>3455.6500000000005</v>
      </c>
      <c r="G1888" s="30"/>
      <c r="H1888" s="90" t="e">
        <f>(D1979-#REF!)/#REF!*100</f>
        <v>#REF!</v>
      </c>
    </row>
    <row r="1889" spans="1:8" s="104" customFormat="1">
      <c r="A1889" s="291"/>
      <c r="B1889" s="150" t="s">
        <v>1712</v>
      </c>
      <c r="C1889" s="81" t="s">
        <v>67</v>
      </c>
      <c r="D1889" s="30">
        <v>1852.4550000000004</v>
      </c>
      <c r="E1889" s="30">
        <v>1852.4550000000004</v>
      </c>
      <c r="F1889" s="30">
        <v>1852.4550000000004</v>
      </c>
      <c r="G1889" s="30"/>
      <c r="H1889" s="90" t="e">
        <f>(D1980-#REF!)/#REF!*100</f>
        <v>#REF!</v>
      </c>
    </row>
    <row r="1890" spans="1:8" s="104" customFormat="1" ht="31.5">
      <c r="A1890" s="287"/>
      <c r="B1890" s="124" t="s">
        <v>1713</v>
      </c>
      <c r="C1890" s="81" t="s">
        <v>67</v>
      </c>
      <c r="D1890" s="30">
        <v>3873.7270000000003</v>
      </c>
      <c r="E1890" s="30">
        <v>3873.7270000000003</v>
      </c>
      <c r="F1890" s="30">
        <v>3873.7270000000003</v>
      </c>
      <c r="G1890" s="30"/>
      <c r="H1890" s="90"/>
    </row>
    <row r="1891" spans="1:8" s="104" customFormat="1">
      <c r="A1891" s="291"/>
      <c r="B1891" s="150" t="s">
        <v>1714</v>
      </c>
      <c r="C1891" s="81" t="s">
        <v>67</v>
      </c>
      <c r="D1891" s="30"/>
      <c r="E1891" s="30"/>
      <c r="F1891" s="30"/>
      <c r="G1891" s="30"/>
      <c r="H1891" s="90" t="e">
        <f>(D1982-#REF!)/#REF!*100</f>
        <v>#REF!</v>
      </c>
    </row>
    <row r="1892" spans="1:8" s="104" customFormat="1">
      <c r="A1892" s="291"/>
      <c r="B1892" s="124" t="s">
        <v>1715</v>
      </c>
      <c r="C1892" s="81" t="s">
        <v>67</v>
      </c>
      <c r="D1892" s="30">
        <v>446.40200000000004</v>
      </c>
      <c r="E1892" s="30">
        <v>446.40200000000004</v>
      </c>
      <c r="F1892" s="30">
        <v>446.40200000000004</v>
      </c>
      <c r="G1892" s="30"/>
      <c r="H1892" s="90" t="e">
        <f>(D1983-#REF!)/#REF!*100</f>
        <v>#REF!</v>
      </c>
    </row>
    <row r="1893" spans="1:8" s="104" customFormat="1">
      <c r="A1893" s="291"/>
      <c r="B1893" s="124" t="s">
        <v>1716</v>
      </c>
      <c r="C1893" s="81" t="s">
        <v>67</v>
      </c>
      <c r="D1893" s="30">
        <v>446.40200000000004</v>
      </c>
      <c r="E1893" s="30">
        <v>446.40200000000004</v>
      </c>
      <c r="F1893" s="30">
        <v>446.40200000000004</v>
      </c>
      <c r="G1893" s="30"/>
      <c r="H1893" s="90" t="e">
        <f>(D1984-#REF!)/#REF!*100</f>
        <v>#REF!</v>
      </c>
    </row>
    <row r="1894" spans="1:8" s="104" customFormat="1" ht="31.5">
      <c r="A1894" s="291"/>
      <c r="B1894" s="150" t="s">
        <v>1717</v>
      </c>
      <c r="C1894" s="81" t="s">
        <v>67</v>
      </c>
      <c r="D1894" s="30">
        <v>2694.2740000000003</v>
      </c>
      <c r="E1894" s="30">
        <v>2694.2740000000003</v>
      </c>
      <c r="F1894" s="30">
        <v>2694.2740000000003</v>
      </c>
      <c r="G1894" s="30"/>
      <c r="H1894" s="90" t="e">
        <f>(D1985-#REF!)/#REF!*100</f>
        <v>#REF!</v>
      </c>
    </row>
    <row r="1895" spans="1:8" s="104" customFormat="1">
      <c r="A1895" s="291"/>
      <c r="B1895" s="150" t="s">
        <v>1718</v>
      </c>
      <c r="C1895" s="81"/>
      <c r="D1895" s="30"/>
      <c r="E1895" s="30"/>
      <c r="F1895" s="30"/>
      <c r="G1895" s="30"/>
      <c r="H1895" s="90" t="e">
        <f>(D1986-#REF!)/#REF!*100</f>
        <v>#REF!</v>
      </c>
    </row>
    <row r="1896" spans="1:8" s="104" customFormat="1" ht="31.5">
      <c r="A1896" s="291"/>
      <c r="B1896" s="124" t="s">
        <v>1719</v>
      </c>
      <c r="C1896" s="81" t="s">
        <v>67</v>
      </c>
      <c r="D1896" s="30">
        <v>4462.8870000000006</v>
      </c>
      <c r="E1896" s="30">
        <v>4462.8870000000006</v>
      </c>
      <c r="F1896" s="30">
        <v>4462.8870000000006</v>
      </c>
      <c r="G1896" s="30"/>
      <c r="H1896" s="90" t="e">
        <f>(D1987-#REF!)/#REF!*100</f>
        <v>#REF!</v>
      </c>
    </row>
    <row r="1897" spans="1:8" s="104" customFormat="1" ht="31.5">
      <c r="A1897" s="291"/>
      <c r="B1897" s="124" t="s">
        <v>1720</v>
      </c>
      <c r="C1897" s="81" t="s">
        <v>67</v>
      </c>
      <c r="D1897" s="30">
        <v>4462.8870000000006</v>
      </c>
      <c r="E1897" s="30">
        <v>4462.8870000000006</v>
      </c>
      <c r="F1897" s="30">
        <v>4462.8870000000006</v>
      </c>
      <c r="G1897" s="30"/>
      <c r="H1897" s="90"/>
    </row>
    <row r="1898" spans="1:8" s="104" customFormat="1">
      <c r="A1898" s="291"/>
      <c r="B1898" s="150" t="s">
        <v>1721</v>
      </c>
      <c r="C1898" s="81" t="s">
        <v>67</v>
      </c>
      <c r="D1898" s="30"/>
      <c r="E1898" s="30"/>
      <c r="F1898" s="30"/>
      <c r="G1898" s="30"/>
      <c r="H1898" s="90" t="e">
        <f>(D1989-#REF!)/#REF!*100</f>
        <v>#REF!</v>
      </c>
    </row>
    <row r="1899" spans="1:8" s="104" customFormat="1" ht="47.25">
      <c r="A1899" s="291"/>
      <c r="B1899" s="124" t="s">
        <v>1722</v>
      </c>
      <c r="C1899" s="81" t="s">
        <v>67</v>
      </c>
      <c r="D1899" s="30">
        <v>3706.4962000000005</v>
      </c>
      <c r="E1899" s="30">
        <v>3706.4962000000005</v>
      </c>
      <c r="F1899" s="30">
        <v>3706.4962000000005</v>
      </c>
      <c r="G1899" s="30"/>
      <c r="H1899" s="90" t="e">
        <f>(D1990-#REF!)/#REF!*100</f>
        <v>#REF!</v>
      </c>
    </row>
    <row r="1900" spans="1:8" s="104" customFormat="1" ht="47.25">
      <c r="A1900" s="291"/>
      <c r="B1900" s="124" t="s">
        <v>1723</v>
      </c>
      <c r="C1900" s="81" t="s">
        <v>67</v>
      </c>
      <c r="D1900" s="30">
        <v>3890.9486000000011</v>
      </c>
      <c r="E1900" s="30">
        <v>3890.9486000000011</v>
      </c>
      <c r="F1900" s="30">
        <v>3890.9486000000011</v>
      </c>
      <c r="G1900" s="30"/>
      <c r="H1900" s="90"/>
    </row>
    <row r="1901" spans="1:8" s="104" customFormat="1" ht="31.5">
      <c r="A1901" s="291"/>
      <c r="B1901" s="150" t="s">
        <v>1724</v>
      </c>
      <c r="C1901" s="81" t="s">
        <v>67</v>
      </c>
      <c r="D1901" s="30"/>
      <c r="E1901" s="30"/>
      <c r="F1901" s="30"/>
      <c r="G1901" s="30"/>
      <c r="H1901" s="90" t="e">
        <f>(D1992-#REF!)/#REF!*100</f>
        <v>#REF!</v>
      </c>
    </row>
    <row r="1902" spans="1:8" s="104" customFormat="1" ht="31.5">
      <c r="A1902" s="291"/>
      <c r="B1902" s="166" t="s">
        <v>1725</v>
      </c>
      <c r="C1902" s="81" t="s">
        <v>67</v>
      </c>
      <c r="D1902" s="30">
        <v>1263.2950000000001</v>
      </c>
      <c r="E1902" s="30">
        <v>1263.2950000000001</v>
      </c>
      <c r="F1902" s="30">
        <v>1263.2950000000001</v>
      </c>
      <c r="G1902" s="30"/>
      <c r="H1902" s="90" t="e">
        <f>(D1993-#REF!)/#REF!*100</f>
        <v>#REF!</v>
      </c>
    </row>
    <row r="1903" spans="1:8" s="104" customFormat="1" ht="31.5">
      <c r="A1903" s="291"/>
      <c r="B1903" s="166" t="s">
        <v>1726</v>
      </c>
      <c r="C1903" s="81" t="s">
        <v>67</v>
      </c>
      <c r="D1903" s="30">
        <v>2021.2720000000002</v>
      </c>
      <c r="E1903" s="30">
        <v>2021.2720000000002</v>
      </c>
      <c r="F1903" s="30">
        <v>2021.2720000000002</v>
      </c>
      <c r="G1903" s="30"/>
      <c r="H1903" s="90"/>
    </row>
    <row r="1904" spans="1:8" s="104" customFormat="1" ht="31.5">
      <c r="A1904" s="291"/>
      <c r="B1904" s="150" t="s">
        <v>1727</v>
      </c>
      <c r="C1904" s="81" t="s">
        <v>67</v>
      </c>
      <c r="D1904" s="30"/>
      <c r="E1904" s="30"/>
      <c r="F1904" s="30"/>
      <c r="G1904" s="30"/>
      <c r="H1904" s="90"/>
    </row>
    <row r="1905" spans="1:8" s="104" customFormat="1">
      <c r="A1905" s="291"/>
      <c r="B1905" s="124" t="s">
        <v>1728</v>
      </c>
      <c r="C1905" s="81" t="s">
        <v>67</v>
      </c>
      <c r="D1905" s="30">
        <v>673.00200000000007</v>
      </c>
      <c r="E1905" s="30">
        <v>673.00200000000007</v>
      </c>
      <c r="F1905" s="30">
        <v>673.00200000000007</v>
      </c>
      <c r="G1905" s="30"/>
      <c r="H1905" s="90"/>
    </row>
    <row r="1906" spans="1:8" s="104" customFormat="1">
      <c r="A1906" s="291"/>
      <c r="B1906" s="124" t="s">
        <v>1729</v>
      </c>
      <c r="C1906" s="81" t="s">
        <v>67</v>
      </c>
      <c r="D1906" s="30">
        <v>1094.4780000000001</v>
      </c>
      <c r="E1906" s="30">
        <v>1094.4780000000001</v>
      </c>
      <c r="F1906" s="30">
        <v>1094.4780000000001</v>
      </c>
      <c r="G1906" s="30"/>
      <c r="H1906" s="90"/>
    </row>
    <row r="1907" spans="1:8" s="104" customFormat="1" ht="31.5">
      <c r="A1907" s="291"/>
      <c r="B1907" s="150" t="s">
        <v>1730</v>
      </c>
      <c r="C1907" s="81"/>
      <c r="D1907" s="30"/>
      <c r="E1907" s="30"/>
      <c r="F1907" s="30"/>
      <c r="G1907" s="30"/>
      <c r="H1907" s="90"/>
    </row>
    <row r="1908" spans="1:8" s="104" customFormat="1">
      <c r="A1908" s="291"/>
      <c r="B1908" s="124" t="s">
        <v>1731</v>
      </c>
      <c r="C1908" s="81" t="s">
        <v>67</v>
      </c>
      <c r="D1908" s="30">
        <v>1791.2730000000001</v>
      </c>
      <c r="E1908" s="30">
        <v>1791.2730000000001</v>
      </c>
      <c r="F1908" s="30">
        <v>1791.2730000000001</v>
      </c>
      <c r="G1908" s="30"/>
      <c r="H1908" s="90"/>
    </row>
    <row r="1909" spans="1:8" s="104" customFormat="1">
      <c r="A1909" s="291"/>
      <c r="B1909" s="124" t="s">
        <v>1732</v>
      </c>
      <c r="C1909" s="81" t="s">
        <v>67</v>
      </c>
      <c r="D1909" s="30"/>
      <c r="E1909" s="30"/>
      <c r="F1909" s="30"/>
      <c r="G1909" s="30"/>
      <c r="H1909" s="90"/>
    </row>
    <row r="1910" spans="1:8" s="104" customFormat="1" ht="31.5">
      <c r="A1910" s="291"/>
      <c r="B1910" s="150" t="s">
        <v>1733</v>
      </c>
      <c r="C1910" s="81"/>
      <c r="D1910" s="30"/>
      <c r="E1910" s="30"/>
      <c r="F1910" s="30"/>
      <c r="G1910" s="30"/>
      <c r="H1910" s="90" t="e">
        <f>(D2001-#REF!)/#REF!*100</f>
        <v>#REF!</v>
      </c>
    </row>
    <row r="1911" spans="1:8" s="104" customFormat="1" ht="31.5">
      <c r="A1911" s="291"/>
      <c r="B1911" s="124" t="s">
        <v>1734</v>
      </c>
      <c r="C1911" s="81" t="s">
        <v>92</v>
      </c>
      <c r="D1911" s="30">
        <v>3223.9</v>
      </c>
      <c r="E1911" s="30">
        <v>3223.9</v>
      </c>
      <c r="F1911" s="30">
        <v>3223.9</v>
      </c>
      <c r="G1911" s="30"/>
      <c r="H1911" s="90" t="e">
        <f>(D2002-#REF!)/#REF!*100</f>
        <v>#REF!</v>
      </c>
    </row>
    <row r="1912" spans="1:8" s="104" customFormat="1">
      <c r="A1912" s="291"/>
      <c r="B1912" s="150" t="s">
        <v>1735</v>
      </c>
      <c r="C1912" s="81"/>
      <c r="D1912" s="30"/>
      <c r="E1912" s="30"/>
      <c r="F1912" s="30"/>
      <c r="G1912" s="30"/>
      <c r="H1912" s="90" t="e">
        <f>(D2003-#REF!)/#REF!*100</f>
        <v>#REF!</v>
      </c>
    </row>
    <row r="1913" spans="1:8" s="104" customFormat="1" ht="31.5">
      <c r="A1913" s="291"/>
      <c r="B1913" s="124" t="s">
        <v>1736</v>
      </c>
      <c r="C1913" s="81" t="s">
        <v>92</v>
      </c>
      <c r="D1913" s="30">
        <v>4833.8106000000007</v>
      </c>
      <c r="E1913" s="30">
        <v>4833.8106000000007</v>
      </c>
      <c r="F1913" s="30">
        <v>4833.8106000000007</v>
      </c>
      <c r="G1913" s="30"/>
      <c r="H1913" s="90" t="e">
        <f>(D2004-#REF!)/#REF!*100</f>
        <v>#REF!</v>
      </c>
    </row>
    <row r="1914" spans="1:8" s="104" customFormat="1">
      <c r="A1914" s="291"/>
      <c r="B1914" s="124" t="s">
        <v>1737</v>
      </c>
      <c r="C1914" s="81" t="s">
        <v>67</v>
      </c>
      <c r="D1914" s="30">
        <v>297.56700000000006</v>
      </c>
      <c r="E1914" s="30">
        <v>297.56700000000006</v>
      </c>
      <c r="F1914" s="30">
        <v>297.56700000000006</v>
      </c>
      <c r="G1914" s="30"/>
      <c r="H1914" s="90" t="e">
        <f>(D2005-#REF!)/#REF!*100</f>
        <v>#REF!</v>
      </c>
    </row>
    <row r="1915" spans="1:8" s="104" customFormat="1" ht="31.5">
      <c r="A1915" s="291"/>
      <c r="B1915" s="124" t="s">
        <v>1738</v>
      </c>
      <c r="C1915" s="81" t="s">
        <v>67</v>
      </c>
      <c r="D1915" s="30">
        <v>1146.184</v>
      </c>
      <c r="E1915" s="30">
        <v>1146.184</v>
      </c>
      <c r="F1915" s="30">
        <v>1146.184</v>
      </c>
      <c r="G1915" s="30"/>
      <c r="H1915" s="90"/>
    </row>
    <row r="1916" spans="1:8" s="104" customFormat="1" ht="31.5">
      <c r="A1916" s="291"/>
      <c r="B1916" s="124" t="s">
        <v>1739</v>
      </c>
      <c r="C1916" s="81" t="s">
        <v>67</v>
      </c>
      <c r="D1916" s="30">
        <v>1515.3875</v>
      </c>
      <c r="E1916" s="30">
        <v>1515.3875</v>
      </c>
      <c r="F1916" s="30">
        <v>1515.3875</v>
      </c>
      <c r="G1916" s="30"/>
      <c r="H1916" s="90" t="e">
        <f>(D2007-#REF!)/#REF!*100</f>
        <v>#REF!</v>
      </c>
    </row>
    <row r="1917" spans="1:8" s="104" customFormat="1" ht="31.5">
      <c r="A1917" s="291"/>
      <c r="B1917" s="124" t="s">
        <v>1740</v>
      </c>
      <c r="C1917" s="81" t="s">
        <v>67</v>
      </c>
      <c r="D1917" s="30">
        <v>1598.0450000000001</v>
      </c>
      <c r="E1917" s="30">
        <v>1598.0450000000001</v>
      </c>
      <c r="F1917" s="30">
        <v>1598.0450000000001</v>
      </c>
      <c r="G1917" s="30"/>
      <c r="H1917" s="90" t="e">
        <f>(D2008-#REF!)/#REF!*100</f>
        <v>#REF!</v>
      </c>
    </row>
    <row r="1918" spans="1:8" s="104" customFormat="1" ht="47.25">
      <c r="A1918" s="291"/>
      <c r="B1918" s="124" t="s">
        <v>1741</v>
      </c>
      <c r="C1918" s="81" t="s">
        <v>67</v>
      </c>
      <c r="D1918" s="30">
        <v>5955.7484000000004</v>
      </c>
      <c r="E1918" s="30">
        <v>5955.7484000000004</v>
      </c>
      <c r="F1918" s="30">
        <v>5955.7484000000004</v>
      </c>
      <c r="G1918" s="30"/>
      <c r="H1918" s="90" t="e">
        <f>(D2009-#REF!)/#REF!*100</f>
        <v>#REF!</v>
      </c>
    </row>
    <row r="1919" spans="1:8" s="104" customFormat="1" ht="47.25">
      <c r="A1919" s="291"/>
      <c r="B1919" s="124" t="s">
        <v>1742</v>
      </c>
      <c r="C1919" s="81" t="s">
        <v>67</v>
      </c>
      <c r="D1919" s="30">
        <v>5776.1061</v>
      </c>
      <c r="E1919" s="30">
        <v>5776.1061</v>
      </c>
      <c r="F1919" s="30">
        <v>5776.1061</v>
      </c>
      <c r="G1919" s="30"/>
      <c r="H1919" s="90"/>
    </row>
    <row r="1920" spans="1:8" s="104" customFormat="1" ht="31.5">
      <c r="A1920" s="291"/>
      <c r="B1920" s="124" t="s">
        <v>1743</v>
      </c>
      <c r="C1920" s="81" t="s">
        <v>67</v>
      </c>
      <c r="D1920" s="30">
        <v>20481.4264</v>
      </c>
      <c r="E1920" s="30">
        <v>20481.4264</v>
      </c>
      <c r="F1920" s="30">
        <v>20481.4264</v>
      </c>
      <c r="G1920" s="30"/>
      <c r="H1920" s="90"/>
    </row>
    <row r="1921" spans="1:8" s="104" customFormat="1" ht="37.5" customHeight="1">
      <c r="A1921" s="291"/>
      <c r="B1921" s="124" t="s">
        <v>1744</v>
      </c>
      <c r="C1921" s="81" t="s">
        <v>67</v>
      </c>
      <c r="D1921" s="30">
        <v>20481.4264</v>
      </c>
      <c r="E1921" s="30">
        <v>20481.4264</v>
      </c>
      <c r="F1921" s="30">
        <v>20481.4264</v>
      </c>
      <c r="G1921" s="30"/>
      <c r="H1921" s="90" t="e">
        <f>(D2012-#REF!)/#REF!*100</f>
        <v>#REF!</v>
      </c>
    </row>
    <row r="1922" spans="1:8" s="104" customFormat="1" ht="33.75" customHeight="1">
      <c r="A1922" s="291"/>
      <c r="B1922" s="124" t="s">
        <v>1745</v>
      </c>
      <c r="C1922" s="81" t="s">
        <v>67</v>
      </c>
      <c r="D1922" s="30">
        <v>16220.7078</v>
      </c>
      <c r="E1922" s="30">
        <v>16220.7078</v>
      </c>
      <c r="F1922" s="30">
        <v>16220.7078</v>
      </c>
      <c r="G1922" s="30"/>
      <c r="H1922" s="90"/>
    </row>
    <row r="1923" spans="1:8" s="104" customFormat="1">
      <c r="A1923" s="291"/>
      <c r="B1923" s="124" t="s">
        <v>1746</v>
      </c>
      <c r="C1923" s="81" t="s">
        <v>67</v>
      </c>
      <c r="D1923" s="30">
        <v>10650.694400000002</v>
      </c>
      <c r="E1923" s="30">
        <v>10650.694400000002</v>
      </c>
      <c r="F1923" s="30">
        <v>10650.694400000002</v>
      </c>
      <c r="G1923" s="30"/>
      <c r="H1923" s="90" t="e">
        <f>(D2014-#REF!)/#REF!*100</f>
        <v>#REF!</v>
      </c>
    </row>
    <row r="1924" spans="1:8" s="104" customFormat="1">
      <c r="A1924" s="291"/>
      <c r="B1924" s="124" t="s">
        <v>1747</v>
      </c>
      <c r="C1924" s="81" t="s">
        <v>67</v>
      </c>
      <c r="D1924" s="30">
        <v>14418.002830000001</v>
      </c>
      <c r="E1924" s="30">
        <v>14418.002830000001</v>
      </c>
      <c r="F1924" s="30">
        <v>14418.002830000001</v>
      </c>
      <c r="G1924" s="30"/>
      <c r="H1924" s="90" t="e">
        <f>(D2015-#REF!)/#REF!*100</f>
        <v>#REF!</v>
      </c>
    </row>
    <row r="1925" spans="1:8" s="104" customFormat="1">
      <c r="A1925" s="291"/>
      <c r="B1925" s="124" t="s">
        <v>1748</v>
      </c>
      <c r="C1925" s="81" t="s">
        <v>67</v>
      </c>
      <c r="D1925" s="30">
        <v>1711.7817200000002</v>
      </c>
      <c r="E1925" s="30">
        <v>1711.7817200000002</v>
      </c>
      <c r="F1925" s="30">
        <v>1711.7817200000002</v>
      </c>
      <c r="G1925" s="30"/>
      <c r="H1925" s="90" t="e">
        <f>(D2016-#REF!)/#REF!*100</f>
        <v>#REF!</v>
      </c>
    </row>
    <row r="1926" spans="1:8" s="104" customFormat="1" ht="31.5">
      <c r="A1926" s="291"/>
      <c r="B1926" s="124" t="s">
        <v>1749</v>
      </c>
      <c r="C1926" s="81" t="s">
        <v>67</v>
      </c>
      <c r="D1926" s="30">
        <v>3358.0987</v>
      </c>
      <c r="E1926" s="30">
        <v>3358.0987</v>
      </c>
      <c r="F1926" s="30">
        <v>3358.0987</v>
      </c>
      <c r="G1926" s="30"/>
      <c r="H1926" s="90" t="e">
        <f>(D2017-#REF!)/#REF!*100</f>
        <v>#REF!</v>
      </c>
    </row>
    <row r="1927" spans="1:8" s="104" customFormat="1" ht="31.5">
      <c r="A1927" s="283"/>
      <c r="B1927" s="124" t="s">
        <v>1750</v>
      </c>
      <c r="C1927" s="81" t="s">
        <v>67</v>
      </c>
      <c r="D1927" s="30">
        <v>2171.1370000000002</v>
      </c>
      <c r="E1927" s="30">
        <v>2171.1370000000002</v>
      </c>
      <c r="F1927" s="30">
        <v>2171.1370000000002</v>
      </c>
      <c r="G1927" s="30"/>
      <c r="H1927" s="90" t="e">
        <f>(D2018-#REF!)/#REF!*100</f>
        <v>#REF!</v>
      </c>
    </row>
    <row r="1928" spans="1:8" s="104" customFormat="1">
      <c r="A1928" s="287">
        <v>7</v>
      </c>
      <c r="B1928" s="289" t="s">
        <v>1751</v>
      </c>
      <c r="C1928" s="81"/>
      <c r="D1928" s="30"/>
      <c r="E1928" s="30"/>
      <c r="F1928" s="30"/>
      <c r="G1928" s="30"/>
      <c r="H1928" s="90" t="e">
        <f>(D2019-#REF!)/#REF!*100</f>
        <v>#REF!</v>
      </c>
    </row>
    <row r="1929" spans="1:8" s="104" customFormat="1" ht="15">
      <c r="A1929" s="283"/>
      <c r="B1929" s="290" t="s">
        <v>1752</v>
      </c>
      <c r="C1929" s="81" t="s">
        <v>92</v>
      </c>
      <c r="D1929" s="30">
        <v>11241.42</v>
      </c>
      <c r="E1929" s="30">
        <v>11241.42</v>
      </c>
      <c r="F1929" s="30">
        <v>11241.42</v>
      </c>
      <c r="G1929" s="30"/>
      <c r="H1929" s="90" t="e">
        <f>(D2020-#REF!)/#REF!*100</f>
        <v>#REF!</v>
      </c>
    </row>
    <row r="1930" spans="1:8" s="104" customFormat="1" ht="15">
      <c r="A1930" s="283"/>
      <c r="B1930" s="290" t="s">
        <v>1753</v>
      </c>
      <c r="C1930" s="81" t="s">
        <v>67</v>
      </c>
      <c r="D1930" s="30">
        <v>17330.522499999999</v>
      </c>
      <c r="E1930" s="30">
        <v>17330.522499999999</v>
      </c>
      <c r="F1930" s="30">
        <v>17330.522499999999</v>
      </c>
      <c r="G1930" s="30"/>
      <c r="H1930" s="90"/>
    </row>
    <row r="1931" spans="1:8" s="255" customFormat="1" ht="15">
      <c r="A1931" s="283"/>
      <c r="B1931" s="290" t="s">
        <v>1754</v>
      </c>
      <c r="C1931" s="81" t="s">
        <v>67</v>
      </c>
      <c r="D1931" s="30">
        <v>21546.055</v>
      </c>
      <c r="E1931" s="30">
        <v>21546.055</v>
      </c>
      <c r="F1931" s="30">
        <v>21546.055</v>
      </c>
      <c r="G1931" s="30"/>
      <c r="H1931" s="90" t="e">
        <f>(D2022-#REF!)/#REF!*100</f>
        <v>#REF!</v>
      </c>
    </row>
    <row r="1932" spans="1:8" s="104" customFormat="1" ht="15">
      <c r="A1932" s="283"/>
      <c r="B1932" s="290" t="s">
        <v>1755</v>
      </c>
      <c r="C1932" s="81" t="s">
        <v>67</v>
      </c>
      <c r="D1932" s="30" t="s">
        <v>255</v>
      </c>
      <c r="E1932" s="30" t="str">
        <f t="shared" ref="E1932:F1932" si="24">D1932</f>
        <v>-</v>
      </c>
      <c r="F1932" s="30" t="str">
        <f t="shared" si="24"/>
        <v>-</v>
      </c>
      <c r="G1932" s="30"/>
      <c r="H1932" s="90" t="e">
        <f>(D2023-#REF!)/#REF!*100</f>
        <v>#REF!</v>
      </c>
    </row>
    <row r="1933" spans="1:8" s="104" customFormat="1" ht="60">
      <c r="A1933" s="527"/>
      <c r="B1933" s="290" t="s">
        <v>1756</v>
      </c>
      <c r="C1933" s="81" t="s">
        <v>1757</v>
      </c>
      <c r="D1933" s="30">
        <v>12123.1</v>
      </c>
      <c r="E1933" s="30">
        <v>12123.1</v>
      </c>
      <c r="F1933" s="30">
        <v>12124.1</v>
      </c>
      <c r="G1933" s="30"/>
      <c r="H1933" s="90" t="e">
        <f>(D2024-#REF!)/#REF!*100</f>
        <v>#REF!</v>
      </c>
    </row>
    <row r="1934" spans="1:8" s="104" customFormat="1" ht="31.5">
      <c r="A1934" s="91">
        <v>8</v>
      </c>
      <c r="B1934" s="126" t="s">
        <v>1758</v>
      </c>
      <c r="C1934" s="81"/>
      <c r="D1934" s="30"/>
      <c r="E1934" s="30"/>
      <c r="F1934" s="30"/>
      <c r="G1934" s="30"/>
      <c r="H1934" s="90"/>
    </row>
    <row r="1935" spans="1:8" s="104" customFormat="1" ht="24" customHeight="1">
      <c r="A1935" s="287">
        <v>8.1</v>
      </c>
      <c r="B1935" s="282" t="s">
        <v>1759</v>
      </c>
      <c r="C1935" s="81"/>
      <c r="D1935" s="30"/>
      <c r="E1935" s="30"/>
      <c r="F1935" s="30"/>
      <c r="G1935" s="30"/>
      <c r="H1935" s="90" t="e">
        <f>(D2026-#REF!)/#REF!*100</f>
        <v>#REF!</v>
      </c>
    </row>
    <row r="1936" spans="1:8" s="104" customFormat="1">
      <c r="A1936" s="283"/>
      <c r="B1936" s="277" t="s">
        <v>1760</v>
      </c>
      <c r="C1936" s="81"/>
      <c r="D1936" s="30"/>
      <c r="E1936" s="30"/>
      <c r="F1936" s="30"/>
      <c r="G1936" s="30"/>
      <c r="H1936" s="90" t="e">
        <f>(D2027-#REF!)/#REF!*100</f>
        <v>#REF!</v>
      </c>
    </row>
    <row r="1937" spans="1:8" s="104" customFormat="1">
      <c r="A1937" s="283"/>
      <c r="B1937" s="126" t="s">
        <v>1761</v>
      </c>
      <c r="C1937" s="81" t="s">
        <v>705</v>
      </c>
      <c r="D1937" s="30">
        <v>669.19512000000009</v>
      </c>
      <c r="E1937" s="30">
        <v>669.19512000000009</v>
      </c>
      <c r="F1937" s="30">
        <v>669.19512000000009</v>
      </c>
      <c r="G1937" s="30"/>
      <c r="H1937" s="90" t="e">
        <f>(D2028-#REF!)/#REF!*100</f>
        <v>#REF!</v>
      </c>
    </row>
    <row r="1938" spans="1:8" s="104" customFormat="1">
      <c r="A1938" s="283"/>
      <c r="B1938" s="126" t="s">
        <v>1762</v>
      </c>
      <c r="C1938" s="81" t="s">
        <v>67</v>
      </c>
      <c r="D1938" s="30">
        <v>836.49390000000028</v>
      </c>
      <c r="E1938" s="30">
        <v>836.49390000000028</v>
      </c>
      <c r="F1938" s="30">
        <v>836.49390000000028</v>
      </c>
      <c r="G1938" s="30"/>
      <c r="H1938" s="90"/>
    </row>
    <row r="1939" spans="1:8" s="104" customFormat="1">
      <c r="A1939" s="283"/>
      <c r="B1939" s="126" t="s">
        <v>1763</v>
      </c>
      <c r="C1939" s="81" t="s">
        <v>67</v>
      </c>
      <c r="D1939" s="30">
        <v>1171.0914600000001</v>
      </c>
      <c r="E1939" s="30">
        <v>1171.0914600000001</v>
      </c>
      <c r="F1939" s="30">
        <v>1171.0914600000001</v>
      </c>
      <c r="G1939" s="30"/>
      <c r="H1939" s="90" t="e">
        <f>(D2030-#REF!)/#REF!*100</f>
        <v>#REF!</v>
      </c>
    </row>
    <row r="1940" spans="1:8" s="104" customFormat="1">
      <c r="A1940" s="283"/>
      <c r="B1940" s="126" t="s">
        <v>1764</v>
      </c>
      <c r="C1940" s="81" t="s">
        <v>67</v>
      </c>
      <c r="D1940" s="30">
        <v>1672.9878000000006</v>
      </c>
      <c r="E1940" s="30">
        <v>1672.9878000000006</v>
      </c>
      <c r="F1940" s="30">
        <v>1672.9878000000006</v>
      </c>
      <c r="G1940" s="30"/>
      <c r="H1940" s="90" t="e">
        <f>(D2031-#REF!)/#REF!*100</f>
        <v>#REF!</v>
      </c>
    </row>
    <row r="1941" spans="1:8" s="104" customFormat="1">
      <c r="A1941" s="283"/>
      <c r="B1941" s="126" t="s">
        <v>1765</v>
      </c>
      <c r="C1941" s="81" t="s">
        <v>67</v>
      </c>
      <c r="D1941" s="30">
        <v>2509.4817000000003</v>
      </c>
      <c r="E1941" s="30">
        <v>2509.4817000000003</v>
      </c>
      <c r="F1941" s="30">
        <v>2509.4817000000003</v>
      </c>
      <c r="G1941" s="30"/>
      <c r="H1941" s="90"/>
    </row>
    <row r="1942" spans="1:8" s="104" customFormat="1">
      <c r="A1942" s="283"/>
      <c r="B1942" s="126" t="s">
        <v>1766</v>
      </c>
      <c r="C1942" s="81" t="s">
        <v>67</v>
      </c>
      <c r="D1942" s="30">
        <v>2676.7804800000004</v>
      </c>
      <c r="E1942" s="30">
        <v>2676.7804800000004</v>
      </c>
      <c r="F1942" s="30">
        <v>2676.7804800000004</v>
      </c>
      <c r="G1942" s="30"/>
      <c r="H1942" s="90"/>
    </row>
    <row r="1943" spans="1:8" s="104" customFormat="1">
      <c r="A1943" s="283"/>
      <c r="B1943" s="126" t="s">
        <v>1767</v>
      </c>
      <c r="C1943" s="81" t="s">
        <v>67</v>
      </c>
      <c r="D1943" s="30">
        <v>3345.9756000000011</v>
      </c>
      <c r="E1943" s="30">
        <v>3345.9756000000011</v>
      </c>
      <c r="F1943" s="30">
        <v>3345.9756000000011</v>
      </c>
      <c r="G1943" s="30"/>
      <c r="H1943" s="90" t="e">
        <f>(D2034-#REF!)/#REF!*100</f>
        <v>#REF!</v>
      </c>
    </row>
    <row r="1944" spans="1:8" s="104" customFormat="1">
      <c r="A1944" s="283"/>
      <c r="B1944" s="126" t="s">
        <v>1768</v>
      </c>
      <c r="C1944" s="81" t="s">
        <v>67</v>
      </c>
      <c r="D1944" s="30">
        <v>4294.0020199999999</v>
      </c>
      <c r="E1944" s="30">
        <v>4294.0020199999999</v>
      </c>
      <c r="F1944" s="30">
        <v>4294.0020199999999</v>
      </c>
      <c r="G1944" s="30"/>
      <c r="H1944" s="90" t="e">
        <f>(D2035-#REF!)/#REF!*100</f>
        <v>#REF!</v>
      </c>
    </row>
    <row r="1945" spans="1:8" s="104" customFormat="1">
      <c r="A1945" s="283"/>
      <c r="B1945" s="126" t="s">
        <v>1769</v>
      </c>
      <c r="C1945" s="81" t="s">
        <v>67</v>
      </c>
      <c r="D1945" s="30">
        <v>5186.2621800000006</v>
      </c>
      <c r="E1945" s="30">
        <v>5186.2621800000006</v>
      </c>
      <c r="F1945" s="30">
        <v>5186.2621800000006</v>
      </c>
      <c r="G1945" s="30"/>
      <c r="H1945" s="90"/>
    </row>
    <row r="1946" spans="1:8" s="104" customFormat="1">
      <c r="A1946" s="283"/>
      <c r="B1946" s="277" t="s">
        <v>1770</v>
      </c>
      <c r="C1946" s="81"/>
      <c r="D1946" s="30"/>
      <c r="E1946" s="30"/>
      <c r="F1946" s="30"/>
      <c r="G1946" s="30"/>
      <c r="H1946" s="90" t="e">
        <f>(D2037-#REF!)/#REF!*100</f>
        <v>#REF!</v>
      </c>
    </row>
    <row r="1947" spans="1:8" s="104" customFormat="1">
      <c r="A1947" s="283"/>
      <c r="B1947" s="126" t="s">
        <v>1771</v>
      </c>
      <c r="C1947" s="81" t="s">
        <v>67</v>
      </c>
      <c r="D1947" s="30">
        <v>2342.1829200000002</v>
      </c>
      <c r="E1947" s="30">
        <v>2342.1829200000002</v>
      </c>
      <c r="F1947" s="30">
        <v>2342.1829200000002</v>
      </c>
      <c r="G1947" s="30"/>
      <c r="H1947" s="90" t="e">
        <f>(D2038-#REF!)/#REF!*100</f>
        <v>#REF!</v>
      </c>
    </row>
    <row r="1948" spans="1:8" s="104" customFormat="1">
      <c r="A1948" s="283"/>
      <c r="B1948" s="126" t="s">
        <v>1772</v>
      </c>
      <c r="C1948" s="81" t="s">
        <v>67</v>
      </c>
      <c r="D1948" s="30">
        <v>3680.5731600000004</v>
      </c>
      <c r="E1948" s="30">
        <v>3680.5731600000004</v>
      </c>
      <c r="F1948" s="30">
        <v>3680.5731600000004</v>
      </c>
      <c r="G1948" s="30"/>
      <c r="H1948" s="90" t="e">
        <f>(D2039-#REF!)/#REF!*100</f>
        <v>#REF!</v>
      </c>
    </row>
    <row r="1949" spans="1:8" s="104" customFormat="1">
      <c r="A1949" s="283"/>
      <c r="B1949" s="126" t="s">
        <v>1773</v>
      </c>
      <c r="C1949" s="81" t="s">
        <v>67</v>
      </c>
      <c r="D1949" s="30">
        <v>7528.4450999999999</v>
      </c>
      <c r="E1949" s="30">
        <v>7528.4450999999999</v>
      </c>
      <c r="F1949" s="30">
        <v>7528.4450999999999</v>
      </c>
      <c r="G1949" s="30"/>
      <c r="H1949" s="90"/>
    </row>
    <row r="1950" spans="1:8" s="104" customFormat="1" ht="37.5">
      <c r="A1950" s="348">
        <v>8.1999999999999993</v>
      </c>
      <c r="B1950" s="172" t="s">
        <v>1774</v>
      </c>
      <c r="C1950" s="81"/>
      <c r="D1950" s="30"/>
      <c r="E1950" s="30"/>
      <c r="F1950" s="30"/>
      <c r="G1950" s="30"/>
      <c r="H1950" s="90" t="e">
        <f>(D2041-#REF!)/#REF!*100</f>
        <v>#REF!</v>
      </c>
    </row>
    <row r="1951" spans="1:8" s="104" customFormat="1">
      <c r="A1951" s="348"/>
      <c r="B1951" s="277" t="s">
        <v>1775</v>
      </c>
      <c r="C1951" s="81"/>
      <c r="D1951" s="30"/>
      <c r="E1951" s="30"/>
      <c r="F1951" s="30"/>
      <c r="G1951" s="30"/>
      <c r="H1951" s="90" t="e">
        <f>(D2042-#REF!)/#REF!*100</f>
        <v>#REF!</v>
      </c>
    </row>
    <row r="1952" spans="1:8" s="104" customFormat="1" ht="31.5">
      <c r="A1952" s="348"/>
      <c r="B1952" s="126" t="s">
        <v>1776</v>
      </c>
      <c r="C1952" s="81" t="s">
        <v>705</v>
      </c>
      <c r="D1952" s="30">
        <v>9092.3250000000007</v>
      </c>
      <c r="E1952" s="30">
        <v>9092.3250000000007</v>
      </c>
      <c r="F1952" s="30">
        <v>9092.3250000000007</v>
      </c>
      <c r="G1952" s="30"/>
      <c r="H1952" s="90" t="e">
        <f>(D2043-#REF!)/#REF!*100</f>
        <v>#REF!</v>
      </c>
    </row>
    <row r="1953" spans="1:8" s="104" customFormat="1" ht="31.5">
      <c r="A1953" s="348"/>
      <c r="B1953" s="126" t="s">
        <v>1777</v>
      </c>
      <c r="C1953" s="81" t="s">
        <v>67</v>
      </c>
      <c r="D1953" s="30">
        <v>12123.1</v>
      </c>
      <c r="E1953" s="30">
        <v>12123.1</v>
      </c>
      <c r="F1953" s="30">
        <v>12123.1</v>
      </c>
      <c r="G1953" s="30"/>
      <c r="H1953" s="90"/>
    </row>
    <row r="1954" spans="1:8" s="104" customFormat="1" ht="31.5">
      <c r="A1954" s="348"/>
      <c r="B1954" s="126" t="s">
        <v>1778</v>
      </c>
      <c r="C1954" s="81" t="s">
        <v>67</v>
      </c>
      <c r="D1954" s="30">
        <v>15153.875000000004</v>
      </c>
      <c r="E1954" s="30">
        <v>15153.875000000004</v>
      </c>
      <c r="F1954" s="30">
        <v>15153.875000000004</v>
      </c>
      <c r="G1954" s="30"/>
      <c r="H1954" s="90" t="e">
        <f>(D2045-#REF!)/#REF!*100</f>
        <v>#REF!</v>
      </c>
    </row>
    <row r="1955" spans="1:8" s="104" customFormat="1">
      <c r="A1955" s="348"/>
      <c r="B1955" s="126" t="s">
        <v>1779</v>
      </c>
      <c r="C1955" s="81" t="s">
        <v>67</v>
      </c>
      <c r="D1955" s="30">
        <v>19396.96</v>
      </c>
      <c r="E1955" s="30">
        <v>19396.96</v>
      </c>
      <c r="F1955" s="30">
        <v>19396.96</v>
      </c>
      <c r="G1955" s="30"/>
      <c r="H1955" s="90" t="e">
        <f>(D2046-#REF!)/#REF!*100</f>
        <v>#REF!</v>
      </c>
    </row>
    <row r="1956" spans="1:8" s="104" customFormat="1">
      <c r="A1956" s="348"/>
      <c r="B1956" s="126" t="s">
        <v>1780</v>
      </c>
      <c r="C1956" s="81" t="s">
        <v>67</v>
      </c>
      <c r="D1956" s="30">
        <v>28974.209000000006</v>
      </c>
      <c r="E1956" s="30">
        <v>28974.209000000006</v>
      </c>
      <c r="F1956" s="30">
        <v>28974.209000000006</v>
      </c>
      <c r="G1956" s="30"/>
      <c r="H1956" s="90"/>
    </row>
    <row r="1957" spans="1:8" s="104" customFormat="1" ht="22.5" customHeight="1">
      <c r="A1957" s="348"/>
      <c r="B1957" s="126" t="s">
        <v>1781</v>
      </c>
      <c r="C1957" s="81" t="s">
        <v>67</v>
      </c>
      <c r="D1957" s="30">
        <v>6207.0272000000004</v>
      </c>
      <c r="E1957" s="30">
        <v>6207.0272000000004</v>
      </c>
      <c r="F1957" s="30">
        <v>6207.0272000000004</v>
      </c>
      <c r="G1957" s="30"/>
      <c r="H1957" s="90"/>
    </row>
    <row r="1958" spans="1:8" s="104" customFormat="1" ht="31.5">
      <c r="A1958" s="348"/>
      <c r="B1958" s="126" t="s">
        <v>1782</v>
      </c>
      <c r="C1958" s="81" t="s">
        <v>67</v>
      </c>
      <c r="D1958" s="30">
        <v>7758.7840000000015</v>
      </c>
      <c r="E1958" s="30">
        <v>7758.7840000000015</v>
      </c>
      <c r="F1958" s="30">
        <v>7758.7840000000015</v>
      </c>
      <c r="G1958" s="30"/>
      <c r="H1958" s="90"/>
    </row>
    <row r="1959" spans="1:8" s="104" customFormat="1" ht="31.5">
      <c r="A1959" s="348"/>
      <c r="B1959" s="126" t="s">
        <v>1783</v>
      </c>
      <c r="C1959" s="81" t="s">
        <v>67</v>
      </c>
      <c r="D1959" s="30">
        <v>11153.252000000002</v>
      </c>
      <c r="E1959" s="30">
        <v>11153.252000000002</v>
      </c>
      <c r="F1959" s="30">
        <v>11153.252000000002</v>
      </c>
      <c r="G1959" s="30"/>
      <c r="H1959" s="90"/>
    </row>
    <row r="1960" spans="1:8" s="104" customFormat="1" ht="31.5">
      <c r="A1960" s="348"/>
      <c r="B1960" s="126" t="s">
        <v>1784</v>
      </c>
      <c r="C1960" s="81" t="s">
        <v>67</v>
      </c>
      <c r="D1960" s="30">
        <v>13577.872000000003</v>
      </c>
      <c r="E1960" s="30">
        <v>13577.872000000003</v>
      </c>
      <c r="F1960" s="30">
        <v>13577.872000000003</v>
      </c>
      <c r="G1960" s="30"/>
      <c r="H1960" s="90"/>
    </row>
    <row r="1961" spans="1:8" s="104" customFormat="1" ht="31.5">
      <c r="A1961" s="348"/>
      <c r="B1961" s="126" t="s">
        <v>1785</v>
      </c>
      <c r="C1961" s="81" t="s">
        <v>67</v>
      </c>
      <c r="D1961" s="30">
        <v>17942.188000000002</v>
      </c>
      <c r="E1961" s="30">
        <v>17942.188000000002</v>
      </c>
      <c r="F1961" s="30">
        <v>17942.188000000002</v>
      </c>
      <c r="G1961" s="30"/>
      <c r="H1961" s="90"/>
    </row>
    <row r="1962" spans="1:8" s="104" customFormat="1" ht="31.5">
      <c r="A1962" s="348"/>
      <c r="B1962" s="126" t="s">
        <v>1786</v>
      </c>
      <c r="C1962" s="81" t="s">
        <v>67</v>
      </c>
      <c r="D1962" s="30">
        <v>17942.188000000002</v>
      </c>
      <c r="E1962" s="30">
        <v>17942.188000000002</v>
      </c>
      <c r="F1962" s="30">
        <v>17942.188000000002</v>
      </c>
      <c r="G1962" s="30"/>
      <c r="H1962" s="90"/>
    </row>
    <row r="1963" spans="1:8" s="104" customFormat="1">
      <c r="A1963" s="348">
        <v>8.3000000000000007</v>
      </c>
      <c r="B1963" s="171" t="s">
        <v>1787</v>
      </c>
      <c r="C1963" s="81"/>
      <c r="D1963" s="30"/>
      <c r="E1963" s="30"/>
      <c r="F1963" s="30"/>
      <c r="G1963" s="30"/>
      <c r="H1963" s="90"/>
    </row>
    <row r="1964" spans="1:8" s="104" customFormat="1">
      <c r="A1964" s="348"/>
      <c r="B1964" s="277" t="s">
        <v>1788</v>
      </c>
      <c r="C1964" s="81"/>
      <c r="D1964" s="30"/>
      <c r="E1964" s="30"/>
      <c r="F1964" s="30"/>
      <c r="G1964" s="30"/>
      <c r="H1964" s="90"/>
    </row>
    <row r="1965" spans="1:8" s="104" customFormat="1">
      <c r="A1965" s="348"/>
      <c r="B1965" s="286" t="s">
        <v>1789</v>
      </c>
      <c r="C1965" s="81" t="s">
        <v>705</v>
      </c>
      <c r="D1965" s="30">
        <v>1672.9878000000006</v>
      </c>
      <c r="E1965" s="30">
        <v>1672.9878000000006</v>
      </c>
      <c r="F1965" s="30">
        <v>1672.9878000000006</v>
      </c>
      <c r="G1965" s="30"/>
      <c r="H1965" s="90"/>
    </row>
    <row r="1966" spans="1:8" s="104" customFormat="1" ht="16.5" customHeight="1">
      <c r="A1966" s="348"/>
      <c r="B1966" s="286" t="s">
        <v>1790</v>
      </c>
      <c r="C1966" s="81" t="s">
        <v>67</v>
      </c>
      <c r="D1966" s="30">
        <v>2453.7154399999999</v>
      </c>
      <c r="E1966" s="30">
        <v>2453.7154399999999</v>
      </c>
      <c r="F1966" s="30">
        <v>2453.7154399999999</v>
      </c>
      <c r="G1966" s="30"/>
      <c r="H1966" s="90"/>
    </row>
    <row r="1967" spans="1:8" s="104" customFormat="1" ht="19.5" customHeight="1">
      <c r="A1967" s="348"/>
      <c r="B1967" s="286" t="s">
        <v>1791</v>
      </c>
      <c r="C1967" s="81" t="s">
        <v>67</v>
      </c>
      <c r="D1967" s="30">
        <v>2788.3130000000006</v>
      </c>
      <c r="E1967" s="30">
        <v>2788.3130000000006</v>
      </c>
      <c r="F1967" s="30">
        <v>2788.3130000000006</v>
      </c>
      <c r="G1967" s="30"/>
      <c r="H1967" s="90"/>
    </row>
    <row r="1968" spans="1:8" s="104" customFormat="1" ht="17.25" customHeight="1">
      <c r="A1968" s="348"/>
      <c r="B1968" s="286" t="s">
        <v>1792</v>
      </c>
      <c r="C1968" s="81" t="s">
        <v>67</v>
      </c>
      <c r="D1968" s="30">
        <v>3345.9756000000011</v>
      </c>
      <c r="E1968" s="30">
        <v>3345.9756000000011</v>
      </c>
      <c r="F1968" s="30">
        <v>3345.9756000000011</v>
      </c>
      <c r="G1968" s="30"/>
      <c r="H1968" s="90"/>
    </row>
    <row r="1969" spans="1:8" s="104" customFormat="1" ht="18.75" customHeight="1">
      <c r="A1969" s="348"/>
      <c r="B1969" s="286" t="s">
        <v>1793</v>
      </c>
      <c r="C1969" s="81" t="s">
        <v>67</v>
      </c>
      <c r="D1969" s="30">
        <v>5018.9634000000005</v>
      </c>
      <c r="E1969" s="30">
        <v>5018.9634000000005</v>
      </c>
      <c r="F1969" s="30">
        <v>5018.9634000000005</v>
      </c>
      <c r="G1969" s="30"/>
      <c r="H1969" s="90"/>
    </row>
    <row r="1970" spans="1:8" s="104" customFormat="1">
      <c r="A1970" s="348"/>
      <c r="B1970" s="277" t="s">
        <v>1794</v>
      </c>
      <c r="C1970" s="81"/>
      <c r="D1970" s="30"/>
      <c r="E1970" s="30"/>
      <c r="F1970" s="30"/>
      <c r="G1970" s="30"/>
      <c r="H1970" s="90"/>
    </row>
    <row r="1971" spans="1:8" s="104" customFormat="1" ht="18" customHeight="1">
      <c r="A1971" s="348"/>
      <c r="B1971" s="286" t="s">
        <v>1795</v>
      </c>
      <c r="C1971" s="81" t="s">
        <v>705</v>
      </c>
      <c r="D1971" s="30">
        <v>2788.3130000000006</v>
      </c>
      <c r="E1971" s="30">
        <v>2788.3130000000006</v>
      </c>
      <c r="F1971" s="30">
        <v>2788.3130000000006</v>
      </c>
      <c r="G1971" s="30"/>
      <c r="H1971" s="90"/>
    </row>
    <row r="1972" spans="1:8" s="104" customFormat="1">
      <c r="A1972" s="348"/>
      <c r="B1972" s="286" t="s">
        <v>1796</v>
      </c>
      <c r="C1972" s="81" t="s">
        <v>67</v>
      </c>
      <c r="D1972" s="30">
        <v>10037.926800000001</v>
      </c>
      <c r="E1972" s="30">
        <v>10037.926800000001</v>
      </c>
      <c r="F1972" s="30">
        <v>10037.926800000001</v>
      </c>
      <c r="G1972" s="30"/>
      <c r="H1972" s="90"/>
    </row>
    <row r="1973" spans="1:8" s="104" customFormat="1" ht="19.899999999999999" customHeight="1">
      <c r="A1973" s="348"/>
      <c r="B1973" s="277" t="s">
        <v>1797</v>
      </c>
      <c r="C1973" s="81"/>
      <c r="D1973" s="30"/>
      <c r="E1973" s="30"/>
      <c r="F1973" s="30"/>
      <c r="G1973" s="30"/>
      <c r="H1973" s="90"/>
    </row>
    <row r="1974" spans="1:8" s="104" customFormat="1">
      <c r="A1974" s="348"/>
      <c r="B1974" s="286" t="s">
        <v>1798</v>
      </c>
      <c r="C1974" s="81" t="s">
        <v>705</v>
      </c>
      <c r="D1974" s="30">
        <v>5576.6260000000011</v>
      </c>
      <c r="E1974" s="30">
        <v>5576.6260000000011</v>
      </c>
      <c r="F1974" s="30">
        <v>5576.6260000000011</v>
      </c>
      <c r="G1974" s="30"/>
      <c r="H1974" s="90"/>
    </row>
    <row r="1975" spans="1:8" s="104" customFormat="1">
      <c r="A1975" s="348">
        <v>8.4</v>
      </c>
      <c r="B1975" s="277" t="s">
        <v>1799</v>
      </c>
      <c r="C1975" s="81"/>
      <c r="D1975" s="30"/>
      <c r="E1975" s="30"/>
      <c r="F1975" s="30"/>
      <c r="G1975" s="30"/>
      <c r="H1975" s="90"/>
    </row>
    <row r="1976" spans="1:8" s="104" customFormat="1">
      <c r="A1976" s="348"/>
      <c r="B1976" s="277" t="s">
        <v>1800</v>
      </c>
      <c r="C1976" s="81"/>
      <c r="D1976" s="30"/>
      <c r="E1976" s="30"/>
      <c r="F1976" s="30"/>
      <c r="G1976" s="30"/>
      <c r="H1976" s="90"/>
    </row>
    <row r="1977" spans="1:8" s="104" customFormat="1">
      <c r="A1977" s="348"/>
      <c r="B1977" s="286" t="s">
        <v>1801</v>
      </c>
      <c r="C1977" s="81" t="s">
        <v>705</v>
      </c>
      <c r="D1977" s="30">
        <v>100.37926800000001</v>
      </c>
      <c r="E1977" s="30">
        <v>100.37926800000001</v>
      </c>
      <c r="F1977" s="30">
        <v>100.37926800000001</v>
      </c>
      <c r="G1977" s="30"/>
      <c r="H1977" s="90"/>
    </row>
    <row r="1978" spans="1:8" s="104" customFormat="1">
      <c r="A1978" s="348"/>
      <c r="B1978" s="286" t="s">
        <v>1802</v>
      </c>
      <c r="C1978" s="81" t="s">
        <v>67</v>
      </c>
      <c r="D1978" s="30">
        <v>133.83902399999999</v>
      </c>
      <c r="E1978" s="30">
        <v>133.83902399999999</v>
      </c>
      <c r="F1978" s="30">
        <v>133.83902399999999</v>
      </c>
      <c r="G1978" s="30"/>
      <c r="H1978" s="90"/>
    </row>
    <row r="1979" spans="1:8" s="104" customFormat="1">
      <c r="A1979" s="348"/>
      <c r="B1979" s="286" t="s">
        <v>1803</v>
      </c>
      <c r="C1979" s="81" t="s">
        <v>67</v>
      </c>
      <c r="D1979" s="30">
        <v>178.452032</v>
      </c>
      <c r="E1979" s="30">
        <v>178.452032</v>
      </c>
      <c r="F1979" s="30">
        <v>178.452032</v>
      </c>
      <c r="G1979" s="30"/>
      <c r="H1979" s="90"/>
    </row>
    <row r="1980" spans="1:8" s="104" customFormat="1">
      <c r="A1980" s="348"/>
      <c r="B1980" s="286" t="s">
        <v>1804</v>
      </c>
      <c r="C1980" s="81" t="s">
        <v>67</v>
      </c>
      <c r="D1980" s="30">
        <v>613.42885999999999</v>
      </c>
      <c r="E1980" s="30">
        <v>613.42885999999999</v>
      </c>
      <c r="F1980" s="30">
        <v>613.42885999999999</v>
      </c>
      <c r="G1980" s="30"/>
      <c r="H1980" s="90"/>
    </row>
    <row r="1981" spans="1:8" s="104" customFormat="1">
      <c r="A1981" s="348"/>
      <c r="B1981" s="277" t="s">
        <v>1805</v>
      </c>
      <c r="C1981" s="81"/>
      <c r="D1981" s="30"/>
      <c r="E1981" s="30"/>
      <c r="F1981" s="30"/>
      <c r="G1981" s="30"/>
      <c r="H1981" s="90"/>
    </row>
    <row r="1982" spans="1:8" s="104" customFormat="1">
      <c r="A1982" s="348"/>
      <c r="B1982" s="286" t="s">
        <v>1806</v>
      </c>
      <c r="C1982" s="81" t="s">
        <v>705</v>
      </c>
      <c r="D1982" s="30">
        <v>89.226016000000001</v>
      </c>
      <c r="E1982" s="30">
        <v>89.226016000000001</v>
      </c>
      <c r="F1982" s="30">
        <v>89.226016000000001</v>
      </c>
      <c r="G1982" s="30"/>
      <c r="H1982" s="90"/>
    </row>
    <row r="1983" spans="1:8" s="104" customFormat="1">
      <c r="A1983" s="348"/>
      <c r="B1983" s="286" t="s">
        <v>1807</v>
      </c>
      <c r="C1983" s="81" t="s">
        <v>67</v>
      </c>
      <c r="D1983" s="30">
        <v>111.53252000000001</v>
      </c>
      <c r="E1983" s="30">
        <v>111.53252000000001</v>
      </c>
      <c r="F1983" s="30">
        <v>111.53252000000001</v>
      </c>
      <c r="G1983" s="30"/>
      <c r="H1983" s="90"/>
    </row>
    <row r="1984" spans="1:8" s="104" customFormat="1">
      <c r="A1984" s="348"/>
      <c r="B1984" s="286" t="s">
        <v>1808</v>
      </c>
      <c r="C1984" s="81" t="s">
        <v>67</v>
      </c>
      <c r="D1984" s="30">
        <v>133.83902399999999</v>
      </c>
      <c r="E1984" s="30">
        <v>133.83902399999999</v>
      </c>
      <c r="F1984" s="30">
        <v>133.83902399999999</v>
      </c>
      <c r="G1984" s="30"/>
      <c r="H1984" s="90"/>
    </row>
    <row r="1985" spans="1:8" s="104" customFormat="1">
      <c r="A1985" s="348"/>
      <c r="B1985" s="286" t="s">
        <v>1809</v>
      </c>
      <c r="C1985" s="81" t="s">
        <v>67</v>
      </c>
      <c r="D1985" s="30">
        <v>390.36382000000009</v>
      </c>
      <c r="E1985" s="30">
        <v>390.36382000000009</v>
      </c>
      <c r="F1985" s="30">
        <v>390.36382000000009</v>
      </c>
      <c r="G1985" s="30"/>
      <c r="H1985" s="90"/>
    </row>
    <row r="1986" spans="1:8" s="104" customFormat="1">
      <c r="A1986" s="348"/>
      <c r="B1986" s="286" t="s">
        <v>1810</v>
      </c>
      <c r="C1986" s="81" t="s">
        <v>67</v>
      </c>
      <c r="D1986" s="30">
        <v>501.89634000000001</v>
      </c>
      <c r="E1986" s="30">
        <v>501.89634000000001</v>
      </c>
      <c r="F1986" s="30">
        <v>501.89634000000001</v>
      </c>
      <c r="G1986" s="30"/>
      <c r="H1986" s="90"/>
    </row>
    <row r="1987" spans="1:8" s="104" customFormat="1">
      <c r="A1987" s="348"/>
      <c r="B1987" s="286" t="s">
        <v>1811</v>
      </c>
      <c r="C1987" s="81" t="s">
        <v>67</v>
      </c>
      <c r="D1987" s="30">
        <v>724.96138000000019</v>
      </c>
      <c r="E1987" s="30">
        <v>724.96138000000019</v>
      </c>
      <c r="F1987" s="30">
        <v>724.96138000000019</v>
      </c>
      <c r="G1987" s="30"/>
      <c r="H1987" s="90"/>
    </row>
    <row r="1988" spans="1:8" s="104" customFormat="1">
      <c r="A1988" s="348"/>
      <c r="B1988" s="277" t="s">
        <v>1812</v>
      </c>
      <c r="C1988" s="81"/>
      <c r="D1988" s="30"/>
      <c r="E1988" s="30"/>
      <c r="F1988" s="30"/>
      <c r="G1988" s="30"/>
      <c r="H1988" s="90"/>
    </row>
    <row r="1989" spans="1:8" s="104" customFormat="1">
      <c r="A1989" s="348"/>
      <c r="B1989" s="286" t="s">
        <v>1813</v>
      </c>
      <c r="C1989" s="81" t="s">
        <v>705</v>
      </c>
      <c r="D1989" s="30">
        <v>3680.5731600000004</v>
      </c>
      <c r="E1989" s="30">
        <v>3680.5731600000004</v>
      </c>
      <c r="F1989" s="30">
        <v>3680.5731600000004</v>
      </c>
      <c r="G1989" s="30"/>
      <c r="H1989" s="90"/>
    </row>
    <row r="1990" spans="1:8" s="104" customFormat="1">
      <c r="A1990" s="348"/>
      <c r="B1990" s="286" t="s">
        <v>1814</v>
      </c>
      <c r="C1990" s="81" t="s">
        <v>705</v>
      </c>
      <c r="D1990" s="30">
        <v>5018.9634000000005</v>
      </c>
      <c r="E1990" s="30">
        <v>5018.9634000000005</v>
      </c>
      <c r="F1990" s="30">
        <v>5018.9634000000005</v>
      </c>
      <c r="G1990" s="30"/>
      <c r="H1990" s="90"/>
    </row>
    <row r="1991" spans="1:8" s="104" customFormat="1">
      <c r="A1991" s="348"/>
      <c r="B1991" s="171" t="s">
        <v>1815</v>
      </c>
      <c r="C1991" s="81"/>
      <c r="D1991" s="30"/>
      <c r="E1991" s="30"/>
      <c r="F1991" s="30"/>
      <c r="G1991" s="30"/>
      <c r="H1991" s="90"/>
    </row>
    <row r="1992" spans="1:8" s="104" customFormat="1" ht="49.5" customHeight="1">
      <c r="A1992" s="348"/>
      <c r="B1992" s="267" t="s">
        <v>1816</v>
      </c>
      <c r="C1992" s="81" t="s">
        <v>102</v>
      </c>
      <c r="D1992" s="30">
        <v>162</v>
      </c>
      <c r="E1992" s="30">
        <v>162</v>
      </c>
      <c r="F1992" s="30">
        <v>162</v>
      </c>
      <c r="G1992" s="30"/>
      <c r="H1992" s="90"/>
    </row>
    <row r="1993" spans="1:8" s="104" customFormat="1">
      <c r="A1993" s="348"/>
      <c r="B1993" s="289" t="s">
        <v>1817</v>
      </c>
      <c r="C1993" s="81" t="s">
        <v>197</v>
      </c>
      <c r="D1993" s="30">
        <v>42.43085</v>
      </c>
      <c r="E1993" s="30">
        <v>42.43085</v>
      </c>
      <c r="F1993" s="30">
        <v>42.43085</v>
      </c>
      <c r="G1993" s="30"/>
      <c r="H1993" s="90"/>
    </row>
    <row r="1994" spans="1:8" s="104" customFormat="1">
      <c r="A1994" s="287">
        <v>9</v>
      </c>
      <c r="B1994" s="150" t="s">
        <v>1818</v>
      </c>
      <c r="C1994" s="140"/>
      <c r="D1994" s="30"/>
      <c r="E1994" s="30"/>
      <c r="F1994" s="30"/>
      <c r="G1994" s="30"/>
      <c r="H1994" s="90"/>
    </row>
    <row r="1995" spans="1:8" s="104" customFormat="1" ht="18">
      <c r="A1995" s="288"/>
      <c r="B1995" s="286" t="s">
        <v>1819</v>
      </c>
      <c r="C1995" s="81" t="s">
        <v>197</v>
      </c>
      <c r="D1995" s="30">
        <v>8317.25</v>
      </c>
      <c r="E1995" s="30">
        <v>8317.25</v>
      </c>
      <c r="F1995" s="30">
        <v>8317.25</v>
      </c>
      <c r="G1995" s="30"/>
      <c r="H1995" s="90"/>
    </row>
    <row r="1996" spans="1:8" s="104" customFormat="1" ht="18">
      <c r="A1996" s="288"/>
      <c r="B1996" s="286" t="s">
        <v>1820</v>
      </c>
      <c r="C1996" s="81" t="s">
        <v>67</v>
      </c>
      <c r="D1996" s="30">
        <v>13065.550000000001</v>
      </c>
      <c r="E1996" s="30">
        <v>13065.550000000001</v>
      </c>
      <c r="F1996" s="30">
        <v>13065.550000000001</v>
      </c>
      <c r="G1996" s="30"/>
      <c r="H1996" s="90"/>
    </row>
    <row r="1997" spans="1:8" s="104" customFormat="1" ht="18">
      <c r="A1997" s="288"/>
      <c r="B1997" s="286" t="s">
        <v>1821</v>
      </c>
      <c r="C1997" s="81" t="s">
        <v>67</v>
      </c>
      <c r="D1997" s="30">
        <v>16433.650000000001</v>
      </c>
      <c r="E1997" s="30">
        <v>16433.650000000001</v>
      </c>
      <c r="F1997" s="30">
        <v>16433.650000000001</v>
      </c>
      <c r="G1997" s="30"/>
      <c r="H1997" s="90"/>
    </row>
    <row r="1998" spans="1:8" s="104" customFormat="1" ht="18">
      <c r="A1998" s="288"/>
      <c r="B1998" s="286" t="s">
        <v>1822</v>
      </c>
      <c r="C1998" s="81" t="s">
        <v>67</v>
      </c>
      <c r="D1998" s="30">
        <v>19729.650000000001</v>
      </c>
      <c r="E1998" s="30">
        <v>19729.650000000001</v>
      </c>
      <c r="F1998" s="30">
        <v>19729.650000000001</v>
      </c>
      <c r="G1998" s="30"/>
      <c r="H1998" s="90"/>
    </row>
    <row r="1999" spans="1:8" s="104" customFormat="1" ht="18">
      <c r="A1999" s="288"/>
      <c r="B1999" s="286" t="s">
        <v>1823</v>
      </c>
      <c r="C1999" s="81" t="s">
        <v>67</v>
      </c>
      <c r="D1999" s="30">
        <v>23035.95</v>
      </c>
      <c r="E1999" s="30">
        <v>23035.95</v>
      </c>
      <c r="F1999" s="30">
        <v>23035.95</v>
      </c>
      <c r="G1999" s="30"/>
      <c r="H1999" s="90"/>
    </row>
    <row r="2000" spans="1:8" s="104" customFormat="1" ht="31.5">
      <c r="A2000" s="297"/>
      <c r="B2000" s="150" t="s">
        <v>1824</v>
      </c>
      <c r="C2000" s="140"/>
      <c r="D2000" s="30"/>
      <c r="E2000" s="30"/>
      <c r="F2000" s="30"/>
      <c r="G2000" s="30"/>
      <c r="H2000" s="90"/>
    </row>
    <row r="2001" spans="1:8" s="104" customFormat="1" ht="18">
      <c r="A2001" s="288"/>
      <c r="B2001" s="286" t="s">
        <v>1819</v>
      </c>
      <c r="C2001" s="81" t="s">
        <v>197</v>
      </c>
      <c r="D2001" s="30">
        <v>8773.2300884955766</v>
      </c>
      <c r="E2001" s="30">
        <v>8773.2300884955766</v>
      </c>
      <c r="F2001" s="30">
        <v>8773.2300884955766</v>
      </c>
      <c r="G2001" s="30"/>
      <c r="H2001" s="90"/>
    </row>
    <row r="2002" spans="1:8" s="104" customFormat="1" ht="18">
      <c r="A2002" s="288"/>
      <c r="B2002" s="286" t="s">
        <v>1820</v>
      </c>
      <c r="C2002" s="81" t="s">
        <v>67</v>
      </c>
      <c r="D2002" s="30">
        <v>13266.946902654869</v>
      </c>
      <c r="E2002" s="30">
        <v>13266.946902654869</v>
      </c>
      <c r="F2002" s="30">
        <v>13266.946902654869</v>
      </c>
      <c r="G2002" s="30"/>
      <c r="H2002" s="90"/>
    </row>
    <row r="2003" spans="1:8" s="104" customFormat="1" ht="18">
      <c r="A2003" s="288"/>
      <c r="B2003" s="286" t="s">
        <v>1821</v>
      </c>
      <c r="C2003" s="81" t="s">
        <v>67</v>
      </c>
      <c r="D2003" s="30">
        <v>17614.823008849562</v>
      </c>
      <c r="E2003" s="30">
        <v>17614.823008849562</v>
      </c>
      <c r="F2003" s="30">
        <v>17614.823008849562</v>
      </c>
      <c r="G2003" s="30"/>
      <c r="H2003" s="90"/>
    </row>
    <row r="2004" spans="1:8" s="104" customFormat="1" ht="18">
      <c r="A2004" s="288"/>
      <c r="B2004" s="286" t="s">
        <v>1822</v>
      </c>
      <c r="C2004" s="81" t="s">
        <v>67</v>
      </c>
      <c r="D2004" s="30">
        <v>21105.884955752215</v>
      </c>
      <c r="E2004" s="30">
        <v>21105.884955752215</v>
      </c>
      <c r="F2004" s="30">
        <v>21105.884955752215</v>
      </c>
      <c r="G2004" s="30"/>
      <c r="H2004" s="90"/>
    </row>
    <row r="2005" spans="1:8" s="104" customFormat="1" ht="18">
      <c r="A2005" s="288"/>
      <c r="B2005" s="286" t="s">
        <v>1823</v>
      </c>
      <c r="C2005" s="81" t="s">
        <v>67</v>
      </c>
      <c r="D2005" s="30">
        <v>24596.946902654869</v>
      </c>
      <c r="E2005" s="30">
        <v>24596.946902654869</v>
      </c>
      <c r="F2005" s="30">
        <v>24596.946902654869</v>
      </c>
      <c r="G2005" s="30"/>
      <c r="H2005" s="90"/>
    </row>
    <row r="2006" spans="1:8" s="104" customFormat="1">
      <c r="A2006" s="287">
        <v>10</v>
      </c>
      <c r="B2006" s="277" t="s">
        <v>1825</v>
      </c>
      <c r="C2006" s="81"/>
      <c r="D2006" s="30"/>
      <c r="E2006" s="30"/>
      <c r="F2006" s="30"/>
      <c r="G2006" s="30"/>
      <c r="H2006" s="90"/>
    </row>
    <row r="2007" spans="1:8" s="104" customFormat="1" ht="15">
      <c r="A2007" s="283"/>
      <c r="B2007" s="292" t="s">
        <v>1826</v>
      </c>
      <c r="C2007" s="81" t="s">
        <v>1827</v>
      </c>
      <c r="D2007" s="30">
        <v>11.33</v>
      </c>
      <c r="E2007" s="30">
        <v>11.33</v>
      </c>
      <c r="F2007" s="30">
        <v>11.33</v>
      </c>
      <c r="G2007" s="30"/>
      <c r="H2007" s="90"/>
    </row>
    <row r="2008" spans="1:8" s="104" customFormat="1" ht="15" customHeight="1">
      <c r="A2008" s="283"/>
      <c r="B2008" s="292" t="s">
        <v>1828</v>
      </c>
      <c r="C2008" s="81" t="s">
        <v>67</v>
      </c>
      <c r="D2008" s="30">
        <v>12.463000000000001</v>
      </c>
      <c r="E2008" s="30">
        <v>12.463000000000001</v>
      </c>
      <c r="F2008" s="30">
        <v>12.463000000000001</v>
      </c>
      <c r="G2008" s="30"/>
      <c r="H2008" s="90"/>
    </row>
    <row r="2009" spans="1:8" s="104" customFormat="1" ht="15.95" customHeight="1">
      <c r="A2009" s="283"/>
      <c r="B2009" s="292" t="s">
        <v>1829</v>
      </c>
      <c r="C2009" s="81" t="s">
        <v>67</v>
      </c>
      <c r="D2009" s="30">
        <v>12.463000000000001</v>
      </c>
      <c r="E2009" s="30">
        <v>12.463000000000001</v>
      </c>
      <c r="F2009" s="30">
        <v>12.463000000000001</v>
      </c>
      <c r="G2009" s="30"/>
      <c r="H2009" s="90"/>
    </row>
    <row r="2010" spans="1:8" s="104" customFormat="1" ht="15.95" customHeight="1">
      <c r="A2010" s="287">
        <v>11</v>
      </c>
      <c r="B2010" s="171" t="s">
        <v>1830</v>
      </c>
      <c r="C2010" s="81"/>
      <c r="D2010" s="30"/>
      <c r="E2010" s="30"/>
      <c r="F2010" s="30"/>
      <c r="G2010" s="30"/>
      <c r="H2010" s="90"/>
    </row>
    <row r="2011" spans="1:8" s="104" customFormat="1" ht="15.95" customHeight="1">
      <c r="A2011" s="262"/>
      <c r="B2011" s="124" t="s">
        <v>1831</v>
      </c>
      <c r="C2011" s="81"/>
      <c r="D2011" s="30"/>
      <c r="E2011" s="30"/>
      <c r="F2011" s="30"/>
      <c r="G2011" s="30"/>
      <c r="H2011" s="90"/>
    </row>
    <row r="2012" spans="1:8" s="104" customFormat="1" ht="15.95" customHeight="1">
      <c r="A2012" s="287"/>
      <c r="B2012" s="290" t="s">
        <v>1832</v>
      </c>
      <c r="C2012" s="81" t="s">
        <v>92</v>
      </c>
      <c r="D2012" s="30">
        <v>1582.2345000000005</v>
      </c>
      <c r="E2012" s="30">
        <v>1582.2345000000005</v>
      </c>
      <c r="F2012" s="30">
        <v>1582.2345000000005</v>
      </c>
      <c r="G2012" s="30"/>
      <c r="H2012" s="90"/>
    </row>
    <row r="2013" spans="1:8" s="104" customFormat="1" ht="15.95" customHeight="1">
      <c r="A2013" s="287"/>
      <c r="B2013" s="277" t="s">
        <v>1833</v>
      </c>
      <c r="C2013" s="81"/>
      <c r="D2013" s="30"/>
      <c r="E2013" s="30"/>
      <c r="F2013" s="30"/>
      <c r="G2013" s="30"/>
      <c r="H2013" s="90"/>
    </row>
    <row r="2014" spans="1:8" s="104" customFormat="1" ht="31.5">
      <c r="A2014" s="283"/>
      <c r="B2014" s="126" t="s">
        <v>1834</v>
      </c>
      <c r="C2014" s="81" t="s">
        <v>705</v>
      </c>
      <c r="D2014" s="30">
        <v>10885.297500000001</v>
      </c>
      <c r="E2014" s="30">
        <v>10885.297500000001</v>
      </c>
      <c r="F2014" s="30">
        <v>10885.297500000001</v>
      </c>
      <c r="G2014" s="30"/>
      <c r="H2014" s="90"/>
    </row>
    <row r="2015" spans="1:8" s="104" customFormat="1" ht="15.95" customHeight="1">
      <c r="A2015" s="283"/>
      <c r="B2015" s="126" t="s">
        <v>1835</v>
      </c>
      <c r="C2015" s="81" t="s">
        <v>67</v>
      </c>
      <c r="D2015" s="30">
        <v>6257.5590000000011</v>
      </c>
      <c r="E2015" s="30">
        <v>6257.5590000000011</v>
      </c>
      <c r="F2015" s="30">
        <v>6257.5590000000011</v>
      </c>
      <c r="G2015" s="30"/>
      <c r="H2015" s="90"/>
    </row>
    <row r="2016" spans="1:8" s="104" customFormat="1" ht="15.95" customHeight="1">
      <c r="A2016" s="283"/>
      <c r="B2016" s="126" t="s">
        <v>1836</v>
      </c>
      <c r="C2016" s="81" t="s">
        <v>67</v>
      </c>
      <c r="D2016" s="30">
        <v>14257.955250000003</v>
      </c>
      <c r="E2016" s="30">
        <v>14257.955250000003</v>
      </c>
      <c r="F2016" s="30">
        <v>14257.955250000003</v>
      </c>
      <c r="G2016" s="30"/>
      <c r="H2016" s="90"/>
    </row>
    <row r="2017" spans="1:8" s="104" customFormat="1" ht="31.5">
      <c r="A2017" s="283"/>
      <c r="B2017" s="126" t="s">
        <v>1837</v>
      </c>
      <c r="C2017" s="81" t="s">
        <v>67</v>
      </c>
      <c r="D2017" s="30">
        <v>9464.8554000000004</v>
      </c>
      <c r="E2017" s="30">
        <v>9464.8554000000004</v>
      </c>
      <c r="F2017" s="30">
        <v>9464.8554000000004</v>
      </c>
      <c r="G2017" s="30"/>
      <c r="H2017" s="90"/>
    </row>
    <row r="2018" spans="1:8" s="104" customFormat="1">
      <c r="A2018" s="283"/>
      <c r="B2018" s="126" t="s">
        <v>1838</v>
      </c>
      <c r="C2018" s="81" t="s">
        <v>67</v>
      </c>
      <c r="D2018" s="30">
        <v>22586.586750000002</v>
      </c>
      <c r="E2018" s="30">
        <v>22586.586750000002</v>
      </c>
      <c r="F2018" s="30">
        <v>22586.586750000002</v>
      </c>
      <c r="G2018" s="30"/>
      <c r="H2018" s="90"/>
    </row>
    <row r="2019" spans="1:8" s="104" customFormat="1" ht="15.95" customHeight="1">
      <c r="A2019" s="283"/>
      <c r="B2019" s="126" t="s">
        <v>1839</v>
      </c>
      <c r="C2019" s="81" t="s">
        <v>67</v>
      </c>
      <c r="D2019" s="30">
        <v>23847.075000000001</v>
      </c>
      <c r="E2019" s="30">
        <v>23847.075000000001</v>
      </c>
      <c r="F2019" s="30">
        <v>23847.075000000001</v>
      </c>
      <c r="G2019" s="30"/>
      <c r="H2019" s="90" t="e">
        <f>(D2110-#REF!)/#REF!*100</f>
        <v>#REF!</v>
      </c>
    </row>
    <row r="2020" spans="1:8" s="104" customFormat="1" ht="15.95" customHeight="1">
      <c r="A2020" s="283"/>
      <c r="B2020" s="126" t="s">
        <v>1840</v>
      </c>
      <c r="C2020" s="81" t="s">
        <v>67</v>
      </c>
      <c r="D2020" s="30">
        <v>28656.235125000003</v>
      </c>
      <c r="E2020" s="30">
        <v>28656.235125000003</v>
      </c>
      <c r="F2020" s="30">
        <v>28656.235125000003</v>
      </c>
      <c r="G2020" s="30"/>
      <c r="H2020" s="90" t="e">
        <f>(D2111-#REF!)/#REF!*100</f>
        <v>#REF!</v>
      </c>
    </row>
    <row r="2021" spans="1:8" s="104" customFormat="1" ht="15.95" customHeight="1">
      <c r="A2021" s="283"/>
      <c r="B2021" s="277" t="s">
        <v>1841</v>
      </c>
      <c r="C2021" s="81"/>
      <c r="D2021" s="30"/>
      <c r="E2021" s="30"/>
      <c r="F2021" s="30"/>
      <c r="G2021" s="30"/>
      <c r="H2021" s="90" t="e">
        <f>(D2112-#REF!)/#REF!*100</f>
        <v>#REF!</v>
      </c>
    </row>
    <row r="2022" spans="1:8" s="104" customFormat="1" ht="15.95" customHeight="1">
      <c r="A2022" s="283"/>
      <c r="B2022" s="166" t="s">
        <v>1842</v>
      </c>
      <c r="C2022" s="81" t="s">
        <v>1757</v>
      </c>
      <c r="D2022" s="30">
        <v>21630</v>
      </c>
      <c r="E2022" s="30">
        <v>21630</v>
      </c>
      <c r="F2022" s="30">
        <v>21630</v>
      </c>
      <c r="G2022" s="30"/>
      <c r="H2022" s="90" t="e">
        <f>(D2113-#REF!)/#REF!*100</f>
        <v>#REF!</v>
      </c>
    </row>
    <row r="2023" spans="1:8" s="104" customFormat="1" ht="15.95" customHeight="1">
      <c r="A2023" s="283"/>
      <c r="B2023" s="166" t="s">
        <v>1843</v>
      </c>
      <c r="C2023" s="81"/>
      <c r="D2023" s="30">
        <v>25956</v>
      </c>
      <c r="E2023" s="30">
        <v>25956</v>
      </c>
      <c r="F2023" s="30">
        <v>25956</v>
      </c>
      <c r="G2023" s="30"/>
      <c r="H2023" s="90" t="e">
        <f>(D2114-#REF!)/#REF!*100</f>
        <v>#REF!</v>
      </c>
    </row>
    <row r="2024" spans="1:8" s="104" customFormat="1" ht="15.95" customHeight="1">
      <c r="A2024" s="283"/>
      <c r="B2024" s="166" t="s">
        <v>1844</v>
      </c>
      <c r="C2024" s="81" t="s">
        <v>1681</v>
      </c>
      <c r="D2024" s="30">
        <v>29200.5</v>
      </c>
      <c r="E2024" s="30">
        <v>29200.5</v>
      </c>
      <c r="F2024" s="30">
        <v>29200.5</v>
      </c>
      <c r="G2024" s="30"/>
      <c r="H2024" s="90" t="e">
        <f>(D2115-#REF!)/#REF!*100</f>
        <v>#REF!</v>
      </c>
    </row>
    <row r="2025" spans="1:8" s="104" customFormat="1" ht="15.95" customHeight="1">
      <c r="A2025" s="283"/>
      <c r="B2025" s="277" t="s">
        <v>1845</v>
      </c>
      <c r="C2025" s="260"/>
      <c r="D2025" s="30"/>
      <c r="E2025" s="30"/>
      <c r="F2025" s="30"/>
      <c r="G2025" s="30"/>
      <c r="H2025" s="90" t="e">
        <f>(D2116-#REF!)/#REF!*100</f>
        <v>#REF!</v>
      </c>
    </row>
    <row r="2026" spans="1:8" s="104" customFormat="1" ht="15.95" customHeight="1">
      <c r="A2026" s="283"/>
      <c r="B2026" s="284" t="s">
        <v>1846</v>
      </c>
      <c r="C2026" s="81" t="s">
        <v>1757</v>
      </c>
      <c r="D2026" s="30">
        <v>8922.375</v>
      </c>
      <c r="E2026" s="30">
        <v>8922.375</v>
      </c>
      <c r="F2026" s="30">
        <v>8922.375</v>
      </c>
      <c r="G2026" s="30"/>
      <c r="H2026" s="90" t="e">
        <f>(D2117-#REF!)/#REF!*100</f>
        <v>#REF!</v>
      </c>
    </row>
    <row r="2027" spans="1:8" s="104" customFormat="1" ht="15.95" customHeight="1">
      <c r="A2027" s="283"/>
      <c r="B2027" s="284" t="s">
        <v>1847</v>
      </c>
      <c r="C2027" s="260" t="s">
        <v>1606</v>
      </c>
      <c r="D2027" s="30">
        <v>8327.5500000000011</v>
      </c>
      <c r="E2027" s="30">
        <v>8327.5500000000011</v>
      </c>
      <c r="F2027" s="30">
        <v>8327.5500000000011</v>
      </c>
      <c r="G2027" s="30"/>
      <c r="H2027" s="90" t="e">
        <f>(D2118-#REF!)/#REF!*100</f>
        <v>#REF!</v>
      </c>
    </row>
    <row r="2028" spans="1:8" s="104" customFormat="1" ht="15.95" customHeight="1">
      <c r="A2028" s="283"/>
      <c r="B2028" s="284" t="s">
        <v>1848</v>
      </c>
      <c r="C2028" s="260" t="s">
        <v>1606</v>
      </c>
      <c r="D2028" s="30">
        <v>14275.800000000003</v>
      </c>
      <c r="E2028" s="30">
        <v>14275.800000000003</v>
      </c>
      <c r="F2028" s="30">
        <v>14275.800000000003</v>
      </c>
      <c r="G2028" s="30"/>
      <c r="H2028" s="90"/>
    </row>
    <row r="2029" spans="1:8" s="104" customFormat="1" ht="15.95" customHeight="1">
      <c r="A2029" s="283"/>
      <c r="B2029" s="171" t="s">
        <v>1849</v>
      </c>
      <c r="C2029" s="260"/>
      <c r="D2029" s="30"/>
      <c r="E2029" s="30"/>
      <c r="F2029" s="30"/>
      <c r="G2029" s="30"/>
      <c r="H2029" s="90" t="e">
        <f>(D2120-#REF!)/#REF!*100</f>
        <v>#REF!</v>
      </c>
    </row>
    <row r="2030" spans="1:8" s="104" customFormat="1" ht="15.95" customHeight="1">
      <c r="A2030" s="283"/>
      <c r="B2030" s="126" t="s">
        <v>1850</v>
      </c>
      <c r="C2030" s="81" t="s">
        <v>1757</v>
      </c>
      <c r="D2030" s="30">
        <v>18201.645</v>
      </c>
      <c r="E2030" s="30">
        <v>18201.645</v>
      </c>
      <c r="F2030" s="30">
        <v>18201.645</v>
      </c>
      <c r="G2030" s="30"/>
      <c r="H2030" s="90" t="e">
        <f>(D2121-#REF!)/#REF!*100</f>
        <v>#REF!</v>
      </c>
    </row>
    <row r="2031" spans="1:8" s="104" customFormat="1" ht="15.95" customHeight="1">
      <c r="A2031" s="283"/>
      <c r="B2031" s="126" t="s">
        <v>1851</v>
      </c>
      <c r="C2031" s="260" t="s">
        <v>1606</v>
      </c>
      <c r="D2031" s="30">
        <v>29232.945</v>
      </c>
      <c r="E2031" s="30">
        <v>29232.945</v>
      </c>
      <c r="F2031" s="30">
        <v>29232.945</v>
      </c>
      <c r="G2031" s="30"/>
      <c r="H2031" s="90" t="e">
        <f>(D2122-#REF!)/#REF!*100</f>
        <v>#REF!</v>
      </c>
    </row>
    <row r="2032" spans="1:8" s="255" customFormat="1">
      <c r="A2032" s="283"/>
      <c r="B2032" s="277" t="s">
        <v>1852</v>
      </c>
      <c r="C2032" s="260"/>
      <c r="D2032" s="30"/>
      <c r="E2032" s="30"/>
      <c r="F2032" s="30"/>
      <c r="G2032" s="30"/>
      <c r="H2032" s="90" t="e">
        <f>(D2123-#REF!)/#REF!*100</f>
        <v>#REF!</v>
      </c>
    </row>
    <row r="2033" spans="1:8" s="255" customFormat="1">
      <c r="A2033" s="283"/>
      <c r="B2033" s="277" t="s">
        <v>1853</v>
      </c>
      <c r="C2033" s="260"/>
      <c r="D2033" s="30"/>
      <c r="E2033" s="30"/>
      <c r="F2033" s="30"/>
      <c r="G2033" s="30"/>
      <c r="H2033" s="90" t="e">
        <f>(D2124-#REF!)/#REF!*100</f>
        <v>#REF!</v>
      </c>
    </row>
    <row r="2034" spans="1:8" s="255" customFormat="1">
      <c r="A2034" s="283"/>
      <c r="B2034" s="284" t="s">
        <v>1854</v>
      </c>
      <c r="C2034" s="260" t="s">
        <v>1606</v>
      </c>
      <c r="D2034" s="30">
        <v>26089.024500000007</v>
      </c>
      <c r="E2034" s="30">
        <v>26089.024500000007</v>
      </c>
      <c r="F2034" s="30">
        <v>26089.024500000007</v>
      </c>
      <c r="G2034" s="30"/>
      <c r="H2034" s="90" t="e">
        <f>(D2125-#REF!)/#REF!*100</f>
        <v>#REF!</v>
      </c>
    </row>
    <row r="2035" spans="1:8" s="255" customFormat="1">
      <c r="A2035" s="283"/>
      <c r="B2035" s="284" t="s">
        <v>1855</v>
      </c>
      <c r="C2035" s="260" t="s">
        <v>1606</v>
      </c>
      <c r="D2035" s="30">
        <v>48397.125</v>
      </c>
      <c r="E2035" s="30">
        <v>48397.125</v>
      </c>
      <c r="F2035" s="30">
        <v>48397.125</v>
      </c>
      <c r="G2035" s="30"/>
      <c r="H2035" s="90" t="e">
        <f>(D2126-#REF!)/#REF!*100</f>
        <v>#REF!</v>
      </c>
    </row>
    <row r="2036" spans="1:8" s="255" customFormat="1">
      <c r="A2036" s="283"/>
      <c r="B2036" s="277" t="s">
        <v>1856</v>
      </c>
      <c r="C2036" s="260"/>
      <c r="D2036" s="30"/>
      <c r="E2036" s="30"/>
      <c r="F2036" s="30"/>
      <c r="G2036" s="30"/>
      <c r="H2036" s="90" t="e">
        <f>(D2127-#REF!)/#REF!*100</f>
        <v>#REF!</v>
      </c>
    </row>
    <row r="2037" spans="1:8" s="255" customFormat="1">
      <c r="A2037" s="283"/>
      <c r="B2037" s="284" t="s">
        <v>1846</v>
      </c>
      <c r="C2037" s="260" t="s">
        <v>1606</v>
      </c>
      <c r="D2037" s="30">
        <v>1703.3625</v>
      </c>
      <c r="E2037" s="30">
        <v>1703.3625</v>
      </c>
      <c r="F2037" s="30">
        <v>1703.3625</v>
      </c>
      <c r="G2037" s="30"/>
      <c r="H2037" s="90" t="e">
        <f>(D2128-#REF!)/#REF!*100</f>
        <v>#REF!</v>
      </c>
    </row>
    <row r="2038" spans="1:8" s="255" customFormat="1">
      <c r="A2038" s="283"/>
      <c r="B2038" s="284" t="s">
        <v>1857</v>
      </c>
      <c r="C2038" s="260" t="s">
        <v>1606</v>
      </c>
      <c r="D2038" s="30">
        <v>2219.2379999999998</v>
      </c>
      <c r="E2038" s="30">
        <v>2219.2379999999998</v>
      </c>
      <c r="F2038" s="30">
        <v>2219.2379999999998</v>
      </c>
      <c r="G2038" s="30"/>
      <c r="H2038" s="90"/>
    </row>
    <row r="2039" spans="1:8" s="255" customFormat="1">
      <c r="A2039" s="283"/>
      <c r="B2039" s="284" t="s">
        <v>1858</v>
      </c>
      <c r="C2039" s="260" t="s">
        <v>1606</v>
      </c>
      <c r="D2039" s="30">
        <v>3270.4560000000006</v>
      </c>
      <c r="E2039" s="30">
        <v>3270.4560000000006</v>
      </c>
      <c r="F2039" s="30">
        <v>3270.4560000000006</v>
      </c>
      <c r="G2039" s="30"/>
      <c r="H2039" s="90" t="e">
        <f>(D2130-#REF!)/#REF!*100</f>
        <v>#REF!</v>
      </c>
    </row>
    <row r="2040" spans="1:8" s="255" customFormat="1" ht="31.5">
      <c r="A2040" s="283"/>
      <c r="B2040" s="277" t="s">
        <v>1859</v>
      </c>
      <c r="C2040" s="260"/>
      <c r="D2040" s="30"/>
      <c r="E2040" s="30"/>
      <c r="F2040" s="30"/>
      <c r="G2040" s="30"/>
      <c r="H2040" s="90" t="e">
        <f>(D2131-#REF!)/#REF!*100</f>
        <v>#REF!</v>
      </c>
    </row>
    <row r="2041" spans="1:8" s="255" customFormat="1" ht="16.5" customHeight="1">
      <c r="A2041" s="283"/>
      <c r="B2041" s="284" t="s">
        <v>1860</v>
      </c>
      <c r="C2041" s="260" t="s">
        <v>1606</v>
      </c>
      <c r="D2041" s="30">
        <v>16655.100000000002</v>
      </c>
      <c r="E2041" s="30">
        <v>16655.100000000002</v>
      </c>
      <c r="F2041" s="30">
        <v>16655.100000000002</v>
      </c>
      <c r="G2041" s="30"/>
      <c r="H2041" s="90" t="e">
        <f>(D2132-#REF!)/#REF!*100</f>
        <v>#REF!</v>
      </c>
    </row>
    <row r="2042" spans="1:8" s="255" customFormat="1">
      <c r="A2042" s="283"/>
      <c r="B2042" s="284" t="s">
        <v>1861</v>
      </c>
      <c r="C2042" s="260" t="s">
        <v>1606</v>
      </c>
      <c r="D2042" s="30">
        <v>24387.825000000004</v>
      </c>
      <c r="E2042" s="30">
        <v>24387.825000000004</v>
      </c>
      <c r="F2042" s="30">
        <v>24387.825000000004</v>
      </c>
      <c r="G2042" s="30"/>
      <c r="H2042" s="90" t="e">
        <f>(D2133-#REF!)/#REF!*100</f>
        <v>#REF!</v>
      </c>
    </row>
    <row r="2043" spans="1:8" s="255" customFormat="1">
      <c r="A2043" s="283"/>
      <c r="B2043" s="284" t="s">
        <v>1862</v>
      </c>
      <c r="C2043" s="260" t="s">
        <v>1606</v>
      </c>
      <c r="D2043" s="30">
        <v>29741.250000000004</v>
      </c>
      <c r="E2043" s="30">
        <v>29741.250000000004</v>
      </c>
      <c r="F2043" s="30">
        <v>29741.250000000004</v>
      </c>
      <c r="G2043" s="30"/>
      <c r="H2043" s="90" t="e">
        <f>(D2134-#REF!)/#REF!*100</f>
        <v>#REF!</v>
      </c>
    </row>
    <row r="2044" spans="1:8" s="255" customFormat="1" ht="31.5">
      <c r="A2044" s="283"/>
      <c r="B2044" s="293" t="s">
        <v>1863</v>
      </c>
      <c r="C2044" s="260" t="s">
        <v>1606</v>
      </c>
      <c r="D2044" s="30"/>
      <c r="E2044" s="30"/>
      <c r="F2044" s="30"/>
      <c r="G2044" s="30"/>
      <c r="H2044" s="90" t="e">
        <f>(D2135-#REF!)/#REF!*100</f>
        <v>#REF!</v>
      </c>
    </row>
    <row r="2045" spans="1:8" s="255" customFormat="1">
      <c r="A2045" s="283"/>
      <c r="B2045" s="284" t="s">
        <v>1864</v>
      </c>
      <c r="C2045" s="260" t="s">
        <v>1606</v>
      </c>
      <c r="D2045" s="30">
        <v>27253.8</v>
      </c>
      <c r="E2045" s="30">
        <v>27253.8</v>
      </c>
      <c r="F2045" s="30">
        <v>27253.8</v>
      </c>
      <c r="G2045" s="30"/>
      <c r="H2045" s="90" t="e">
        <f>(D2136-#REF!)/#REF!*100</f>
        <v>#REF!</v>
      </c>
    </row>
    <row r="2046" spans="1:8" s="255" customFormat="1">
      <c r="A2046" s="283"/>
      <c r="B2046" s="284" t="s">
        <v>1865</v>
      </c>
      <c r="C2046" s="260" t="s">
        <v>1606</v>
      </c>
      <c r="D2046" s="30">
        <v>32931.675000000003</v>
      </c>
      <c r="E2046" s="30">
        <v>32931.675000000003</v>
      </c>
      <c r="F2046" s="30">
        <v>32931.675000000003</v>
      </c>
      <c r="G2046" s="30"/>
      <c r="H2046" s="90" t="e">
        <f>(D2137-#REF!)/#REF!*100</f>
        <v>#REF!</v>
      </c>
    </row>
    <row r="2047" spans="1:8" s="255" customFormat="1" ht="47.25">
      <c r="A2047" s="91">
        <v>12</v>
      </c>
      <c r="B2047" s="277" t="s">
        <v>3890</v>
      </c>
      <c r="C2047" s="81"/>
      <c r="D2047" s="30"/>
      <c r="E2047" s="30"/>
      <c r="F2047" s="30"/>
      <c r="G2047" s="30"/>
      <c r="H2047" s="90" t="e">
        <f>(D2138-#REF!)/#REF!*100</f>
        <v>#REF!</v>
      </c>
    </row>
    <row r="2048" spans="1:8" s="255" customFormat="1" ht="63">
      <c r="A2048" s="283"/>
      <c r="B2048" s="290" t="s">
        <v>1866</v>
      </c>
      <c r="C2048" s="81" t="s">
        <v>1867</v>
      </c>
      <c r="D2048" s="30" t="s">
        <v>255</v>
      </c>
      <c r="E2048" s="30" t="s">
        <v>255</v>
      </c>
      <c r="F2048" s="30" t="s">
        <v>255</v>
      </c>
      <c r="G2048" s="30"/>
      <c r="H2048" s="90"/>
    </row>
    <row r="2049" spans="1:8" s="255" customFormat="1" ht="75">
      <c r="A2049" s="283"/>
      <c r="B2049" s="290" t="s">
        <v>1868</v>
      </c>
      <c r="C2049" s="260" t="s">
        <v>1606</v>
      </c>
      <c r="D2049" s="30" t="s">
        <v>255</v>
      </c>
      <c r="E2049" s="30" t="s">
        <v>255</v>
      </c>
      <c r="F2049" s="30" t="s">
        <v>255</v>
      </c>
      <c r="G2049" s="30"/>
      <c r="H2049" s="90"/>
    </row>
    <row r="2050" spans="1:8" s="255" customFormat="1" ht="90">
      <c r="A2050" s="283"/>
      <c r="B2050" s="290" t="s">
        <v>1869</v>
      </c>
      <c r="C2050" s="260" t="s">
        <v>1606</v>
      </c>
      <c r="D2050" s="30" t="s">
        <v>255</v>
      </c>
      <c r="E2050" s="30" t="s">
        <v>255</v>
      </c>
      <c r="F2050" s="30" t="s">
        <v>255</v>
      </c>
      <c r="G2050" s="30"/>
      <c r="H2050" s="90" t="e">
        <f>(D2141-#REF!)/#REF!*100</f>
        <v>#REF!</v>
      </c>
    </row>
    <row r="2051" spans="1:8" s="255" customFormat="1" ht="75">
      <c r="A2051" s="283"/>
      <c r="B2051" s="290" t="s">
        <v>1870</v>
      </c>
      <c r="C2051" s="260" t="s">
        <v>1606</v>
      </c>
      <c r="D2051" s="30" t="s">
        <v>255</v>
      </c>
      <c r="E2051" s="30" t="s">
        <v>255</v>
      </c>
      <c r="F2051" s="30" t="s">
        <v>255</v>
      </c>
      <c r="G2051" s="30"/>
      <c r="H2051" s="90" t="e">
        <f>(D2142-#REF!)/#REF!*100</f>
        <v>#REF!</v>
      </c>
    </row>
    <row r="2052" spans="1:8" s="255" customFormat="1" ht="63">
      <c r="A2052" s="287">
        <v>13</v>
      </c>
      <c r="B2052" s="277" t="s">
        <v>1871</v>
      </c>
      <c r="C2052" s="81"/>
      <c r="D2052" s="30"/>
      <c r="E2052" s="30"/>
      <c r="F2052" s="30"/>
      <c r="G2052" s="30"/>
      <c r="H2052" s="90" t="e">
        <f>(D2143-#REF!)/#REF!*100</f>
        <v>#REF!</v>
      </c>
    </row>
    <row r="2053" spans="1:8" s="255" customFormat="1" ht="31.5">
      <c r="A2053" s="283"/>
      <c r="B2053" s="124" t="s">
        <v>1872</v>
      </c>
      <c r="C2053" s="81" t="s">
        <v>92</v>
      </c>
      <c r="D2053" s="30" t="s">
        <v>255</v>
      </c>
      <c r="E2053" s="30" t="s">
        <v>255</v>
      </c>
      <c r="F2053" s="30" t="s">
        <v>255</v>
      </c>
      <c r="G2053" s="30"/>
      <c r="H2053" s="90" t="e">
        <f>(D2144-#REF!)/#REF!*100</f>
        <v>#REF!</v>
      </c>
    </row>
    <row r="2054" spans="1:8" s="255" customFormat="1">
      <c r="A2054" s="283"/>
      <c r="B2054" s="126" t="s">
        <v>1873</v>
      </c>
      <c r="C2054" s="81" t="s">
        <v>92</v>
      </c>
      <c r="D2054" s="30" t="s">
        <v>255</v>
      </c>
      <c r="E2054" s="30" t="s">
        <v>255</v>
      </c>
      <c r="F2054" s="30" t="s">
        <v>255</v>
      </c>
      <c r="G2054" s="30"/>
      <c r="H2054" s="90" t="e">
        <f>(D2145-#REF!)/#REF!*100</f>
        <v>#REF!</v>
      </c>
    </row>
    <row r="2055" spans="1:8" s="255" customFormat="1">
      <c r="A2055" s="283"/>
      <c r="B2055" s="126" t="s">
        <v>1874</v>
      </c>
      <c r="C2055" s="81" t="s">
        <v>67</v>
      </c>
      <c r="D2055" s="30" t="s">
        <v>255</v>
      </c>
      <c r="E2055" s="30" t="s">
        <v>255</v>
      </c>
      <c r="F2055" s="30" t="s">
        <v>255</v>
      </c>
      <c r="G2055" s="30"/>
      <c r="H2055" s="90" t="e">
        <f>(D2146-#REF!)/#REF!*100</f>
        <v>#REF!</v>
      </c>
    </row>
    <row r="2056" spans="1:8" s="255" customFormat="1">
      <c r="A2056" s="283"/>
      <c r="B2056" s="126" t="s">
        <v>1875</v>
      </c>
      <c r="C2056" s="81" t="s">
        <v>67</v>
      </c>
      <c r="D2056" s="30" t="s">
        <v>255</v>
      </c>
      <c r="E2056" s="30" t="s">
        <v>255</v>
      </c>
      <c r="F2056" s="30" t="s">
        <v>255</v>
      </c>
      <c r="G2056" s="30"/>
      <c r="H2056" s="90" t="e">
        <f>(D2147-#REF!)/#REF!*100</f>
        <v>#REF!</v>
      </c>
    </row>
    <row r="2057" spans="1:8" s="255" customFormat="1" ht="31.5">
      <c r="A2057" s="283"/>
      <c r="B2057" s="126" t="s">
        <v>1876</v>
      </c>
      <c r="C2057" s="81" t="s">
        <v>1877</v>
      </c>
      <c r="D2057" s="30" t="s">
        <v>255</v>
      </c>
      <c r="E2057" s="30" t="s">
        <v>255</v>
      </c>
      <c r="F2057" s="30" t="s">
        <v>255</v>
      </c>
      <c r="G2057" s="30"/>
      <c r="H2057" s="90" t="e">
        <f>(D2148-#REF!)/#REF!*100</f>
        <v>#REF!</v>
      </c>
    </row>
    <row r="2058" spans="1:8" s="255" customFormat="1" ht="31.5">
      <c r="A2058" s="283"/>
      <c r="B2058" s="124" t="s">
        <v>1878</v>
      </c>
      <c r="C2058" s="81" t="s">
        <v>67</v>
      </c>
      <c r="D2058" s="30" t="s">
        <v>255</v>
      </c>
      <c r="E2058" s="30" t="s">
        <v>255</v>
      </c>
      <c r="F2058" s="30" t="s">
        <v>255</v>
      </c>
      <c r="G2058" s="30"/>
      <c r="H2058" s="90" t="e">
        <f>(D2149-#REF!)/#REF!*100</f>
        <v>#REF!</v>
      </c>
    </row>
    <row r="2059" spans="1:8" s="255" customFormat="1" ht="31.5">
      <c r="A2059" s="283"/>
      <c r="B2059" s="124" t="s">
        <v>1879</v>
      </c>
      <c r="C2059" s="81" t="s">
        <v>67</v>
      </c>
      <c r="D2059" s="30" t="s">
        <v>255</v>
      </c>
      <c r="E2059" s="30" t="s">
        <v>255</v>
      </c>
      <c r="F2059" s="30" t="s">
        <v>255</v>
      </c>
      <c r="G2059" s="30"/>
      <c r="H2059" s="90"/>
    </row>
    <row r="2060" spans="1:8" s="255" customFormat="1" ht="31.5">
      <c r="A2060" s="283"/>
      <c r="B2060" s="126" t="s">
        <v>1880</v>
      </c>
      <c r="C2060" s="81" t="s">
        <v>67</v>
      </c>
      <c r="D2060" s="30" t="s">
        <v>255</v>
      </c>
      <c r="E2060" s="30" t="s">
        <v>255</v>
      </c>
      <c r="F2060" s="30" t="s">
        <v>255</v>
      </c>
      <c r="G2060" s="30"/>
      <c r="H2060" s="90" t="e">
        <f>(D2151-#REF!)/#REF!*100</f>
        <v>#REF!</v>
      </c>
    </row>
    <row r="2061" spans="1:8" s="255" customFormat="1">
      <c r="A2061" s="283"/>
      <c r="B2061" s="126" t="s">
        <v>1881</v>
      </c>
      <c r="C2061" s="81" t="s">
        <v>67</v>
      </c>
      <c r="D2061" s="30" t="s">
        <v>255</v>
      </c>
      <c r="E2061" s="30" t="s">
        <v>255</v>
      </c>
      <c r="F2061" s="30" t="s">
        <v>255</v>
      </c>
      <c r="G2061" s="30"/>
      <c r="H2061" s="90" t="e">
        <f>(D2152-#REF!)/#REF!*100</f>
        <v>#REF!</v>
      </c>
    </row>
    <row r="2062" spans="1:8" s="255" customFormat="1" ht="18.75">
      <c r="A2062" s="283"/>
      <c r="B2062" s="126" t="s">
        <v>1882</v>
      </c>
      <c r="C2062" s="81" t="s">
        <v>67</v>
      </c>
      <c r="D2062" s="30" t="s">
        <v>255</v>
      </c>
      <c r="E2062" s="30" t="s">
        <v>255</v>
      </c>
      <c r="F2062" s="30" t="s">
        <v>255</v>
      </c>
      <c r="G2062" s="30"/>
      <c r="H2062" s="90" t="e">
        <f>(D2153-#REF!)/#REF!*100</f>
        <v>#REF!</v>
      </c>
    </row>
    <row r="2063" spans="1:8" s="255" customFormat="1" ht="31.5">
      <c r="A2063" s="283"/>
      <c r="B2063" s="126" t="s">
        <v>1883</v>
      </c>
      <c r="C2063" s="81" t="s">
        <v>92</v>
      </c>
      <c r="D2063" s="30" t="s">
        <v>255</v>
      </c>
      <c r="E2063" s="30" t="s">
        <v>255</v>
      </c>
      <c r="F2063" s="30" t="s">
        <v>255</v>
      </c>
      <c r="G2063" s="30"/>
      <c r="H2063" s="90" t="e">
        <f>(D2154-#REF!)/#REF!*100</f>
        <v>#REF!</v>
      </c>
    </row>
    <row r="2064" spans="1:8" s="255" customFormat="1" ht="31.5">
      <c r="A2064" s="287">
        <v>14</v>
      </c>
      <c r="B2064" s="277" t="s">
        <v>1884</v>
      </c>
      <c r="C2064" s="81"/>
      <c r="D2064" s="30"/>
      <c r="E2064" s="30"/>
      <c r="F2064" s="30"/>
      <c r="G2064" s="30"/>
      <c r="H2064" s="90" t="e">
        <f>(D2155-#REF!)/#REF!*100</f>
        <v>#REF!</v>
      </c>
    </row>
    <row r="2065" spans="1:8" s="255" customFormat="1">
      <c r="A2065" s="297"/>
      <c r="B2065" s="126" t="s">
        <v>1885</v>
      </c>
      <c r="C2065" s="81" t="s">
        <v>1056</v>
      </c>
      <c r="D2065" s="30" t="s">
        <v>255</v>
      </c>
      <c r="E2065" s="30" t="s">
        <v>255</v>
      </c>
      <c r="F2065" s="30" t="s">
        <v>255</v>
      </c>
      <c r="G2065" s="30"/>
      <c r="H2065" s="90" t="e">
        <f>(D2156-#REF!)/#REF!*100</f>
        <v>#REF!</v>
      </c>
    </row>
    <row r="2066" spans="1:8" s="255" customFormat="1" ht="21.75" customHeight="1">
      <c r="A2066" s="297"/>
      <c r="B2066" s="126" t="s">
        <v>1886</v>
      </c>
      <c r="C2066" s="81" t="s">
        <v>67</v>
      </c>
      <c r="D2066" s="30" t="s">
        <v>255</v>
      </c>
      <c r="E2066" s="30" t="s">
        <v>255</v>
      </c>
      <c r="F2066" s="30" t="s">
        <v>255</v>
      </c>
      <c r="G2066" s="30"/>
      <c r="H2066" s="90" t="e">
        <f>(D2157-#REF!)/#REF!*100</f>
        <v>#REF!</v>
      </c>
    </row>
    <row r="2067" spans="1:8" s="255" customFormat="1" ht="21" customHeight="1">
      <c r="A2067" s="297"/>
      <c r="B2067" s="126" t="s">
        <v>1887</v>
      </c>
      <c r="C2067" s="81" t="s">
        <v>67</v>
      </c>
      <c r="D2067" s="30" t="s">
        <v>255</v>
      </c>
      <c r="E2067" s="30" t="s">
        <v>255</v>
      </c>
      <c r="F2067" s="30" t="s">
        <v>255</v>
      </c>
      <c r="G2067" s="30"/>
      <c r="H2067" s="90" t="e">
        <f>(D2158-#REF!)/#REF!*100</f>
        <v>#REF!</v>
      </c>
    </row>
    <row r="2068" spans="1:8" s="255" customFormat="1" ht="18.75" customHeight="1">
      <c r="A2068" s="297"/>
      <c r="B2068" s="126" t="s">
        <v>1888</v>
      </c>
      <c r="C2068" s="81" t="s">
        <v>67</v>
      </c>
      <c r="D2068" s="30" t="s">
        <v>255</v>
      </c>
      <c r="E2068" s="30" t="s">
        <v>255</v>
      </c>
      <c r="F2068" s="30" t="s">
        <v>255</v>
      </c>
      <c r="G2068" s="30"/>
      <c r="H2068" s="90" t="e">
        <f>(D2159-#REF!)/#REF!*100</f>
        <v>#REF!</v>
      </c>
    </row>
    <row r="2069" spans="1:8" s="255" customFormat="1">
      <c r="A2069" s="287">
        <v>15</v>
      </c>
      <c r="B2069" s="289" t="s">
        <v>1889</v>
      </c>
      <c r="C2069" s="81"/>
      <c r="D2069" s="30"/>
      <c r="E2069" s="30"/>
      <c r="F2069" s="30"/>
      <c r="G2069" s="30"/>
      <c r="H2069" s="90"/>
    </row>
    <row r="2070" spans="1:8" s="255" customFormat="1">
      <c r="A2070" s="297"/>
      <c r="B2070" s="124" t="s">
        <v>1890</v>
      </c>
      <c r="C2070" s="81" t="s">
        <v>705</v>
      </c>
      <c r="D2070" s="30" t="s">
        <v>255</v>
      </c>
      <c r="E2070" s="30" t="s">
        <v>255</v>
      </c>
      <c r="F2070" s="30" t="s">
        <v>255</v>
      </c>
      <c r="G2070" s="30"/>
      <c r="H2070" s="90" t="e">
        <f>(D2161-#REF!)/#REF!*100</f>
        <v>#REF!</v>
      </c>
    </row>
    <row r="2071" spans="1:8" s="255" customFormat="1">
      <c r="A2071" s="297"/>
      <c r="B2071" s="126" t="s">
        <v>1891</v>
      </c>
      <c r="C2071" s="81" t="s">
        <v>67</v>
      </c>
      <c r="D2071" s="30" t="s">
        <v>255</v>
      </c>
      <c r="E2071" s="30" t="s">
        <v>255</v>
      </c>
      <c r="F2071" s="30" t="s">
        <v>255</v>
      </c>
      <c r="G2071" s="30"/>
      <c r="H2071" s="90" t="e">
        <f>(D2162-#REF!)/#REF!*100</f>
        <v>#REF!</v>
      </c>
    </row>
    <row r="2072" spans="1:8" s="255" customFormat="1">
      <c r="A2072" s="297"/>
      <c r="B2072" s="126" t="s">
        <v>1892</v>
      </c>
      <c r="C2072" s="81" t="s">
        <v>67</v>
      </c>
      <c r="D2072" s="30" t="s">
        <v>255</v>
      </c>
      <c r="E2072" s="30" t="s">
        <v>255</v>
      </c>
      <c r="F2072" s="30" t="s">
        <v>255</v>
      </c>
      <c r="G2072" s="30"/>
      <c r="H2072" s="90" t="e">
        <f>(D2163-#REF!)/#REF!*100</f>
        <v>#REF!</v>
      </c>
    </row>
    <row r="2073" spans="1:8" s="255" customFormat="1">
      <c r="A2073" s="287">
        <v>16</v>
      </c>
      <c r="B2073" s="277" t="s">
        <v>1893</v>
      </c>
      <c r="C2073" s="81"/>
      <c r="D2073" s="30" t="s">
        <v>255</v>
      </c>
      <c r="E2073" s="30" t="s">
        <v>255</v>
      </c>
      <c r="F2073" s="30" t="s">
        <v>255</v>
      </c>
      <c r="G2073" s="30"/>
      <c r="H2073" s="90" t="e">
        <f>(D2164-#REF!)/#REF!*100</f>
        <v>#REF!</v>
      </c>
    </row>
    <row r="2074" spans="1:8" s="255" customFormat="1" ht="31.5">
      <c r="A2074" s="283"/>
      <c r="B2074" s="126" t="s">
        <v>1894</v>
      </c>
      <c r="C2074" s="81" t="s">
        <v>1877</v>
      </c>
      <c r="D2074" s="30" t="s">
        <v>255</v>
      </c>
      <c r="E2074" s="30" t="s">
        <v>255</v>
      </c>
      <c r="F2074" s="30" t="s">
        <v>255</v>
      </c>
      <c r="G2074" s="30"/>
      <c r="H2074" s="90" t="e">
        <f>(D2165-#REF!)/#REF!*100</f>
        <v>#REF!</v>
      </c>
    </row>
    <row r="2075" spans="1:8" s="255" customFormat="1" ht="31.5">
      <c r="A2075" s="283"/>
      <c r="B2075" s="126" t="s">
        <v>1895</v>
      </c>
      <c r="C2075" s="81" t="s">
        <v>67</v>
      </c>
      <c r="D2075" s="30" t="s">
        <v>255</v>
      </c>
      <c r="E2075" s="30" t="s">
        <v>255</v>
      </c>
      <c r="F2075" s="30" t="s">
        <v>255</v>
      </c>
      <c r="G2075" s="30"/>
      <c r="H2075" s="90" t="e">
        <f>(D2166-#REF!)/#REF!*100</f>
        <v>#REF!</v>
      </c>
    </row>
    <row r="2076" spans="1:8" s="255" customFormat="1" ht="31.5">
      <c r="A2076" s="283"/>
      <c r="B2076" s="126" t="s">
        <v>1896</v>
      </c>
      <c r="C2076" s="81" t="s">
        <v>67</v>
      </c>
      <c r="D2076" s="30" t="s">
        <v>255</v>
      </c>
      <c r="E2076" s="30" t="s">
        <v>255</v>
      </c>
      <c r="F2076" s="30" t="s">
        <v>255</v>
      </c>
      <c r="G2076" s="30"/>
      <c r="H2076" s="90" t="e">
        <f>(D2167-#REF!)/#REF!*100</f>
        <v>#REF!</v>
      </c>
    </row>
    <row r="2077" spans="1:8" s="255" customFormat="1">
      <c r="A2077" s="283"/>
      <c r="B2077" s="126" t="s">
        <v>1897</v>
      </c>
      <c r="C2077" s="81" t="s">
        <v>67</v>
      </c>
      <c r="D2077" s="30" t="s">
        <v>255</v>
      </c>
      <c r="E2077" s="30" t="s">
        <v>255</v>
      </c>
      <c r="F2077" s="30" t="s">
        <v>255</v>
      </c>
      <c r="G2077" s="30"/>
      <c r="H2077" s="90" t="e">
        <f>(D2168-#REF!)/#REF!*100</f>
        <v>#REF!</v>
      </c>
    </row>
    <row r="2078" spans="1:8" s="255" customFormat="1">
      <c r="A2078" s="283"/>
      <c r="B2078" s="126" t="s">
        <v>1898</v>
      </c>
      <c r="C2078" s="81" t="s">
        <v>705</v>
      </c>
      <c r="D2078" s="30" t="s">
        <v>255</v>
      </c>
      <c r="E2078" s="30" t="s">
        <v>255</v>
      </c>
      <c r="F2078" s="30" t="s">
        <v>255</v>
      </c>
      <c r="G2078" s="30"/>
      <c r="H2078" s="90" t="e">
        <f>(D2169-#REF!)/#REF!*100</f>
        <v>#REF!</v>
      </c>
    </row>
    <row r="2079" spans="1:8" s="255" customFormat="1">
      <c r="A2079" s="283"/>
      <c r="B2079" s="126" t="s">
        <v>1899</v>
      </c>
      <c r="C2079" s="81" t="s">
        <v>67</v>
      </c>
      <c r="D2079" s="30" t="s">
        <v>255</v>
      </c>
      <c r="E2079" s="30" t="s">
        <v>255</v>
      </c>
      <c r="F2079" s="30" t="s">
        <v>255</v>
      </c>
      <c r="G2079" s="30"/>
      <c r="H2079" s="90"/>
    </row>
    <row r="2080" spans="1:8" s="255" customFormat="1" ht="47.25">
      <c r="A2080" s="283"/>
      <c r="B2080" s="294" t="s">
        <v>1900</v>
      </c>
      <c r="C2080" s="81" t="s">
        <v>67</v>
      </c>
      <c r="D2080" s="30" t="s">
        <v>255</v>
      </c>
      <c r="E2080" s="30" t="s">
        <v>255</v>
      </c>
      <c r="F2080" s="30" t="s">
        <v>255</v>
      </c>
      <c r="G2080" s="30"/>
      <c r="H2080" s="90" t="e">
        <f>(D2171-#REF!)/#REF!*100</f>
        <v>#REF!</v>
      </c>
    </row>
    <row r="2081" spans="1:8" s="255" customFormat="1" ht="94.5">
      <c r="A2081" s="283"/>
      <c r="B2081" s="294" t="s">
        <v>1901</v>
      </c>
      <c r="C2081" s="81" t="s">
        <v>67</v>
      </c>
      <c r="D2081" s="30" t="s">
        <v>255</v>
      </c>
      <c r="E2081" s="30" t="s">
        <v>255</v>
      </c>
      <c r="F2081" s="30" t="s">
        <v>255</v>
      </c>
      <c r="G2081" s="30"/>
      <c r="H2081" s="90" t="e">
        <f>(D2172-#REF!)/#REF!*100</f>
        <v>#REF!</v>
      </c>
    </row>
    <row r="2082" spans="1:8" s="255" customFormat="1" ht="47.25">
      <c r="A2082" s="283"/>
      <c r="B2082" s="294" t="s">
        <v>1902</v>
      </c>
      <c r="C2082" s="81" t="s">
        <v>67</v>
      </c>
      <c r="D2082" s="30" t="s">
        <v>255</v>
      </c>
      <c r="E2082" s="30" t="s">
        <v>255</v>
      </c>
      <c r="F2082" s="30" t="s">
        <v>255</v>
      </c>
      <c r="G2082" s="30"/>
      <c r="H2082" s="90" t="e">
        <f>(D2173-#REF!)/#REF!*100</f>
        <v>#REF!</v>
      </c>
    </row>
    <row r="2083" spans="1:8" s="255" customFormat="1" ht="31.5">
      <c r="A2083" s="283"/>
      <c r="B2083" s="295" t="s">
        <v>1903</v>
      </c>
      <c r="C2083" s="81"/>
      <c r="D2083" s="30" t="s">
        <v>255</v>
      </c>
      <c r="E2083" s="30" t="s">
        <v>255</v>
      </c>
      <c r="F2083" s="30" t="s">
        <v>255</v>
      </c>
      <c r="G2083" s="30"/>
      <c r="H2083" s="90" t="e">
        <f>(D2174-#REF!)/#REF!*100</f>
        <v>#REF!</v>
      </c>
    </row>
    <row r="2084" spans="1:8" s="255" customFormat="1">
      <c r="A2084" s="283"/>
      <c r="B2084" s="294" t="s">
        <v>1904</v>
      </c>
      <c r="C2084" s="81" t="s">
        <v>102</v>
      </c>
      <c r="D2084" s="30" t="s">
        <v>255</v>
      </c>
      <c r="E2084" s="30" t="s">
        <v>255</v>
      </c>
      <c r="F2084" s="30" t="s">
        <v>255</v>
      </c>
      <c r="G2084" s="30"/>
      <c r="H2084" s="90" t="e">
        <f>(D2175-#REF!)/#REF!*100</f>
        <v>#REF!</v>
      </c>
    </row>
    <row r="2085" spans="1:8" s="255" customFormat="1">
      <c r="A2085" s="283"/>
      <c r="B2085" s="294" t="s">
        <v>1905</v>
      </c>
      <c r="C2085" s="81" t="s">
        <v>67</v>
      </c>
      <c r="D2085" s="30" t="s">
        <v>255</v>
      </c>
      <c r="E2085" s="30" t="s">
        <v>255</v>
      </c>
      <c r="F2085" s="30" t="s">
        <v>255</v>
      </c>
      <c r="G2085" s="30"/>
      <c r="H2085" s="90" t="e">
        <f>(D2176-#REF!)/#REF!*100</f>
        <v>#REF!</v>
      </c>
    </row>
    <row r="2086" spans="1:8" s="255" customFormat="1">
      <c r="A2086" s="283"/>
      <c r="B2086" s="294" t="s">
        <v>1906</v>
      </c>
      <c r="C2086" s="81" t="s">
        <v>67</v>
      </c>
      <c r="D2086" s="30" t="s">
        <v>255</v>
      </c>
      <c r="E2086" s="30" t="s">
        <v>255</v>
      </c>
      <c r="F2086" s="30" t="s">
        <v>255</v>
      </c>
      <c r="G2086" s="30"/>
      <c r="H2086" s="90" t="e">
        <f>(D2177-#REF!)/#REF!*100</f>
        <v>#REF!</v>
      </c>
    </row>
    <row r="2087" spans="1:8" s="255" customFormat="1">
      <c r="A2087" s="283"/>
      <c r="B2087" s="294" t="s">
        <v>1907</v>
      </c>
      <c r="C2087" s="81" t="s">
        <v>67</v>
      </c>
      <c r="D2087" s="30" t="s">
        <v>255</v>
      </c>
      <c r="E2087" s="30" t="s">
        <v>255</v>
      </c>
      <c r="F2087" s="30" t="s">
        <v>255</v>
      </c>
      <c r="G2087" s="30"/>
      <c r="H2087" s="90" t="e">
        <f>(D2178-#REF!)/#REF!*100</f>
        <v>#REF!</v>
      </c>
    </row>
    <row r="2088" spans="1:8" s="255" customFormat="1" ht="21" customHeight="1">
      <c r="A2088" s="283"/>
      <c r="B2088" s="294" t="s">
        <v>1908</v>
      </c>
      <c r="C2088" s="81" t="s">
        <v>67</v>
      </c>
      <c r="D2088" s="30" t="s">
        <v>255</v>
      </c>
      <c r="E2088" s="30" t="s">
        <v>255</v>
      </c>
      <c r="F2088" s="30" t="s">
        <v>255</v>
      </c>
      <c r="G2088" s="30"/>
      <c r="H2088" s="90" t="e">
        <f>(D2179-#REF!)/#REF!*100</f>
        <v>#REF!</v>
      </c>
    </row>
    <row r="2089" spans="1:8" s="255" customFormat="1">
      <c r="A2089" s="283"/>
      <c r="B2089" s="294" t="s">
        <v>1909</v>
      </c>
      <c r="C2089" s="81" t="s">
        <v>67</v>
      </c>
      <c r="D2089" s="30" t="s">
        <v>255</v>
      </c>
      <c r="E2089" s="30" t="s">
        <v>255</v>
      </c>
      <c r="F2089" s="30" t="s">
        <v>255</v>
      </c>
      <c r="G2089" s="30"/>
      <c r="H2089" s="90"/>
    </row>
    <row r="2090" spans="1:8" s="255" customFormat="1" ht="19.5" customHeight="1">
      <c r="A2090" s="283"/>
      <c r="B2090" s="294" t="s">
        <v>1910</v>
      </c>
      <c r="C2090" s="81" t="s">
        <v>67</v>
      </c>
      <c r="D2090" s="30" t="s">
        <v>255</v>
      </c>
      <c r="E2090" s="30" t="s">
        <v>255</v>
      </c>
      <c r="F2090" s="30" t="s">
        <v>255</v>
      </c>
      <c r="G2090" s="30"/>
      <c r="H2090" s="90" t="e">
        <f>(D2181-#REF!)/#REF!*100</f>
        <v>#REF!</v>
      </c>
    </row>
    <row r="2091" spans="1:8" s="255" customFormat="1">
      <c r="A2091" s="283"/>
      <c r="B2091" s="126" t="s">
        <v>1911</v>
      </c>
      <c r="C2091" s="81" t="s">
        <v>67</v>
      </c>
      <c r="D2091" s="30" t="s">
        <v>255</v>
      </c>
      <c r="E2091" s="30" t="s">
        <v>255</v>
      </c>
      <c r="F2091" s="30" t="s">
        <v>255</v>
      </c>
      <c r="G2091" s="30"/>
      <c r="H2091" s="90" t="e">
        <f>(D2182-#REF!)/#REF!*100</f>
        <v>#REF!</v>
      </c>
    </row>
    <row r="2092" spans="1:8" s="255" customFormat="1" ht="31.5">
      <c r="A2092" s="283"/>
      <c r="B2092" s="126" t="s">
        <v>1912</v>
      </c>
      <c r="C2092" s="81" t="s">
        <v>67</v>
      </c>
      <c r="D2092" s="30" t="s">
        <v>255</v>
      </c>
      <c r="E2092" s="30" t="s">
        <v>255</v>
      </c>
      <c r="F2092" s="30" t="s">
        <v>255</v>
      </c>
      <c r="G2092" s="30"/>
      <c r="H2092" s="90" t="e">
        <f>(D2183-#REF!)/#REF!*100</f>
        <v>#REF!</v>
      </c>
    </row>
    <row r="2093" spans="1:8" s="255" customFormat="1" ht="47.25">
      <c r="A2093" s="287">
        <v>17</v>
      </c>
      <c r="B2093" s="296" t="s">
        <v>1913</v>
      </c>
      <c r="C2093" s="81"/>
      <c r="D2093" s="30"/>
      <c r="E2093" s="30"/>
      <c r="F2093" s="30"/>
      <c r="G2093" s="30"/>
      <c r="H2093" s="90" t="e">
        <f>(D2184-#REF!)/#REF!*100</f>
        <v>#REF!</v>
      </c>
    </row>
    <row r="2094" spans="1:8" s="255" customFormat="1">
      <c r="A2094" s="283"/>
      <c r="B2094" s="126" t="s">
        <v>1914</v>
      </c>
      <c r="C2094" s="81" t="s">
        <v>705</v>
      </c>
      <c r="D2094" s="30" t="s">
        <v>255</v>
      </c>
      <c r="E2094" s="30" t="s">
        <v>255</v>
      </c>
      <c r="F2094" s="30" t="s">
        <v>255</v>
      </c>
      <c r="G2094" s="30"/>
      <c r="H2094" s="90" t="e">
        <f>(D2185-#REF!)/#REF!*100</f>
        <v>#REF!</v>
      </c>
    </row>
    <row r="2095" spans="1:8" s="255" customFormat="1">
      <c r="A2095" s="283"/>
      <c r="B2095" s="126" t="s">
        <v>1915</v>
      </c>
      <c r="C2095" s="81" t="s">
        <v>67</v>
      </c>
      <c r="D2095" s="30" t="s">
        <v>255</v>
      </c>
      <c r="E2095" s="30" t="s">
        <v>255</v>
      </c>
      <c r="F2095" s="30" t="s">
        <v>255</v>
      </c>
      <c r="G2095" s="30"/>
      <c r="H2095" s="90" t="e">
        <f>(D2186-#REF!)/#REF!*100</f>
        <v>#REF!</v>
      </c>
    </row>
    <row r="2096" spans="1:8" s="255" customFormat="1">
      <c r="A2096" s="283"/>
      <c r="B2096" s="126" t="s">
        <v>1916</v>
      </c>
      <c r="C2096" s="81" t="s">
        <v>67</v>
      </c>
      <c r="D2096" s="30">
        <v>6705.3</v>
      </c>
      <c r="E2096" s="30">
        <v>6705.3</v>
      </c>
      <c r="F2096" s="30">
        <v>6705.3</v>
      </c>
      <c r="G2096" s="30"/>
      <c r="H2096" s="90"/>
    </row>
    <row r="2097" spans="1:8" s="255" customFormat="1">
      <c r="A2097" s="283"/>
      <c r="B2097" s="126" t="s">
        <v>1917</v>
      </c>
      <c r="C2097" s="81" t="s">
        <v>67</v>
      </c>
      <c r="D2097" s="30">
        <v>7786.8</v>
      </c>
      <c r="E2097" s="30">
        <v>7786.8</v>
      </c>
      <c r="F2097" s="30">
        <v>7786.8</v>
      </c>
      <c r="G2097" s="30"/>
      <c r="H2097" s="90" t="e">
        <f>(D2188-#REF!)/#REF!*100</f>
        <v>#REF!</v>
      </c>
    </row>
    <row r="2098" spans="1:8" s="255" customFormat="1">
      <c r="A2098" s="283"/>
      <c r="B2098" s="126" t="s">
        <v>1918</v>
      </c>
      <c r="C2098" s="81" t="s">
        <v>67</v>
      </c>
      <c r="D2098" s="30">
        <v>8111.25</v>
      </c>
      <c r="E2098" s="30">
        <v>8111.25</v>
      </c>
      <c r="F2098" s="30">
        <v>8111.25</v>
      </c>
      <c r="G2098" s="30"/>
      <c r="H2098" s="90" t="e">
        <f>(D2189-#REF!)/#REF!*100</f>
        <v>#REF!</v>
      </c>
    </row>
    <row r="2099" spans="1:8" s="255" customFormat="1">
      <c r="A2099" s="283"/>
      <c r="B2099" s="126" t="s">
        <v>1919</v>
      </c>
      <c r="C2099" s="81" t="s">
        <v>67</v>
      </c>
      <c r="D2099" s="30">
        <v>8137</v>
      </c>
      <c r="E2099" s="30">
        <v>8137</v>
      </c>
      <c r="F2099" s="30">
        <v>8137</v>
      </c>
      <c r="G2099" s="30"/>
      <c r="H2099" s="90" t="e">
        <f>(D2190-#REF!)/#REF!*100</f>
        <v>#REF!</v>
      </c>
    </row>
    <row r="2100" spans="1:8" s="255" customFormat="1">
      <c r="A2100" s="283"/>
      <c r="B2100" s="126" t="s">
        <v>1920</v>
      </c>
      <c r="C2100" s="81" t="s">
        <v>67</v>
      </c>
      <c r="D2100" s="30">
        <v>8868.3000000000011</v>
      </c>
      <c r="E2100" s="30">
        <v>8868.3000000000011</v>
      </c>
      <c r="F2100" s="30">
        <v>8868.3000000000011</v>
      </c>
      <c r="G2100" s="30"/>
      <c r="H2100" s="90" t="e">
        <f>(D2191-#REF!)/#REF!*100</f>
        <v>#REF!</v>
      </c>
    </row>
    <row r="2101" spans="1:8" s="255" customFormat="1">
      <c r="A2101" s="283"/>
      <c r="B2101" s="126" t="s">
        <v>1921</v>
      </c>
      <c r="C2101" s="81" t="s">
        <v>67</v>
      </c>
      <c r="D2101" s="30">
        <v>29355</v>
      </c>
      <c r="E2101" s="30">
        <v>29355</v>
      </c>
      <c r="F2101" s="30">
        <v>29355</v>
      </c>
      <c r="G2101" s="30"/>
      <c r="H2101" s="90" t="e">
        <f>(D2192-#REF!)/#REF!*100</f>
        <v>#REF!</v>
      </c>
    </row>
    <row r="2102" spans="1:8" s="255" customFormat="1">
      <c r="A2102" s="283"/>
      <c r="B2102" s="126" t="s">
        <v>1922</v>
      </c>
      <c r="C2102" s="81" t="s">
        <v>67</v>
      </c>
      <c r="D2102" s="30">
        <v>7956.75</v>
      </c>
      <c r="E2102" s="30">
        <v>7956.75</v>
      </c>
      <c r="F2102" s="30">
        <v>7956.75</v>
      </c>
      <c r="G2102" s="30"/>
      <c r="H2102" s="90" t="e">
        <f>(D2193-#REF!)/#REF!*100</f>
        <v>#REF!</v>
      </c>
    </row>
    <row r="2103" spans="1:8" s="255" customFormat="1">
      <c r="A2103" s="283"/>
      <c r="B2103" s="126" t="s">
        <v>1923</v>
      </c>
      <c r="C2103" s="81" t="s">
        <v>67</v>
      </c>
      <c r="D2103" s="30">
        <v>9373</v>
      </c>
      <c r="E2103" s="30">
        <v>9373</v>
      </c>
      <c r="F2103" s="30">
        <v>9373</v>
      </c>
      <c r="G2103" s="30"/>
      <c r="H2103" s="90" t="e">
        <f>(D2194-#REF!)/#REF!*100</f>
        <v>#REF!</v>
      </c>
    </row>
    <row r="2104" spans="1:8" s="255" customFormat="1">
      <c r="A2104" s="283"/>
      <c r="B2104" s="126" t="s">
        <v>1924</v>
      </c>
      <c r="C2104" s="81" t="s">
        <v>67</v>
      </c>
      <c r="D2104" s="30">
        <v>12875</v>
      </c>
      <c r="E2104" s="30">
        <v>12875</v>
      </c>
      <c r="F2104" s="30">
        <v>12875</v>
      </c>
      <c r="G2104" s="30"/>
      <c r="H2104" s="90" t="e">
        <f>(D2195-#REF!)/#REF!*100</f>
        <v>#REF!</v>
      </c>
    </row>
    <row r="2105" spans="1:8" s="255" customFormat="1">
      <c r="A2105" s="283"/>
      <c r="B2105" s="126" t="s">
        <v>1925</v>
      </c>
      <c r="C2105" s="81" t="s">
        <v>67</v>
      </c>
      <c r="D2105" s="30">
        <v>36822.5</v>
      </c>
      <c r="E2105" s="30">
        <v>36822.5</v>
      </c>
      <c r="F2105" s="30">
        <v>36822.5</v>
      </c>
      <c r="G2105" s="30"/>
      <c r="H2105" s="90" t="e">
        <f>(D2196-#REF!)/#REF!*100</f>
        <v>#REF!</v>
      </c>
    </row>
    <row r="2106" spans="1:8" s="255" customFormat="1">
      <c r="A2106" s="287">
        <v>18</v>
      </c>
      <c r="B2106" s="289" t="s">
        <v>1926</v>
      </c>
      <c r="C2106" s="81" t="s">
        <v>92</v>
      </c>
      <c r="D2106" s="30">
        <v>499.55</v>
      </c>
      <c r="E2106" s="30">
        <v>499.55</v>
      </c>
      <c r="F2106" s="30">
        <v>499.55</v>
      </c>
      <c r="G2106" s="30"/>
      <c r="H2106" s="90" t="e">
        <f>(D2197-#REF!)/#REF!*100</f>
        <v>#REF!</v>
      </c>
    </row>
    <row r="2107" spans="1:8" s="255" customFormat="1" ht="18.75">
      <c r="A2107" s="287"/>
      <c r="B2107" s="282" t="s">
        <v>1927</v>
      </c>
      <c r="C2107" s="81"/>
      <c r="D2107" s="30"/>
      <c r="E2107" s="30"/>
      <c r="F2107" s="30"/>
      <c r="G2107" s="30"/>
      <c r="H2107" s="90" t="e">
        <f>(D2198-#REF!)/#REF!*100</f>
        <v>#REF!</v>
      </c>
    </row>
    <row r="2108" spans="1:8" s="255" customFormat="1" ht="47.25">
      <c r="A2108" s="91">
        <v>19</v>
      </c>
      <c r="B2108" s="150" t="s">
        <v>1928</v>
      </c>
      <c r="C2108" s="81"/>
      <c r="D2108" s="30"/>
      <c r="E2108" s="30"/>
      <c r="F2108" s="30"/>
      <c r="G2108" s="30"/>
      <c r="H2108" s="90" t="e">
        <f>(D2199-#REF!)/#REF!*100</f>
        <v>#REF!</v>
      </c>
    </row>
    <row r="2109" spans="1:8" s="255" customFormat="1">
      <c r="A2109" s="283"/>
      <c r="B2109" s="277" t="s">
        <v>1929</v>
      </c>
      <c r="C2109" s="81"/>
      <c r="D2109" s="30"/>
      <c r="E2109" s="30"/>
      <c r="F2109" s="30"/>
      <c r="G2109" s="30"/>
      <c r="H2109" s="90" t="e">
        <f>(D2200-#REF!)/#REF!*100</f>
        <v>#REF!</v>
      </c>
    </row>
    <row r="2110" spans="1:8" s="255" customFormat="1" ht="31.5">
      <c r="A2110" s="283"/>
      <c r="B2110" s="166" t="s">
        <v>1930</v>
      </c>
      <c r="C2110" s="81" t="s">
        <v>819</v>
      </c>
      <c r="D2110" s="30">
        <v>62.654867256637175</v>
      </c>
      <c r="E2110" s="30">
        <v>62.654867256637175</v>
      </c>
      <c r="F2110" s="30">
        <v>62.654867256637175</v>
      </c>
      <c r="G2110" s="30"/>
      <c r="H2110" s="90" t="e">
        <f>(D2201-#REF!)/#REF!*100</f>
        <v>#REF!</v>
      </c>
    </row>
    <row r="2111" spans="1:8" s="255" customFormat="1">
      <c r="A2111" s="283"/>
      <c r="B2111" s="126" t="s">
        <v>1931</v>
      </c>
      <c r="C2111" s="81" t="s">
        <v>67</v>
      </c>
      <c r="D2111" s="30">
        <v>95.044247787610615</v>
      </c>
      <c r="E2111" s="30">
        <v>95.044247787610615</v>
      </c>
      <c r="F2111" s="30">
        <v>95.044247787610615</v>
      </c>
      <c r="G2111" s="30"/>
      <c r="H2111" s="90" t="e">
        <f>(D2202-#REF!)/#REF!*100</f>
        <v>#REF!</v>
      </c>
    </row>
    <row r="2112" spans="1:8" s="255" customFormat="1">
      <c r="A2112" s="283"/>
      <c r="B2112" s="126" t="s">
        <v>1932</v>
      </c>
      <c r="C2112" s="81" t="s">
        <v>67</v>
      </c>
      <c r="D2112" s="30">
        <v>151.85840707964601</v>
      </c>
      <c r="E2112" s="30">
        <v>151.85840707964601</v>
      </c>
      <c r="F2112" s="30">
        <v>151.85840707964601</v>
      </c>
      <c r="G2112" s="30"/>
      <c r="H2112" s="90" t="e">
        <f>(D2203-#REF!)/#REF!*100</f>
        <v>#REF!</v>
      </c>
    </row>
    <row r="2113" spans="1:8" s="255" customFormat="1">
      <c r="A2113" s="283"/>
      <c r="B2113" s="166" t="s">
        <v>1933</v>
      </c>
      <c r="C2113" s="81" t="s">
        <v>67</v>
      </c>
      <c r="D2113" s="30">
        <v>239.46902654867256</v>
      </c>
      <c r="E2113" s="30">
        <v>239.46902654867256</v>
      </c>
      <c r="F2113" s="30">
        <v>239.46902654867256</v>
      </c>
      <c r="G2113" s="30"/>
      <c r="H2113" s="90" t="e">
        <f>(D2204-#REF!)/#REF!*100</f>
        <v>#REF!</v>
      </c>
    </row>
    <row r="2114" spans="1:8" s="255" customFormat="1">
      <c r="A2114" s="283"/>
      <c r="B2114" s="166" t="s">
        <v>1934</v>
      </c>
      <c r="C2114" s="81" t="s">
        <v>67</v>
      </c>
      <c r="D2114" s="30">
        <v>371.68141592920358</v>
      </c>
      <c r="E2114" s="30">
        <v>371.68141592920358</v>
      </c>
      <c r="F2114" s="30">
        <v>371.68141592920358</v>
      </c>
      <c r="G2114" s="30"/>
      <c r="H2114" s="90" t="e">
        <f>(D2205-#REF!)/#REF!*100</f>
        <v>#REF!</v>
      </c>
    </row>
    <row r="2115" spans="1:8" s="255" customFormat="1">
      <c r="A2115" s="283"/>
      <c r="B2115" s="166" t="s">
        <v>1935</v>
      </c>
      <c r="C2115" s="81" t="s">
        <v>67</v>
      </c>
      <c r="D2115" s="30">
        <v>587.78761061946909</v>
      </c>
      <c r="E2115" s="30">
        <v>587.78761061946909</v>
      </c>
      <c r="F2115" s="30">
        <v>587.78761061946909</v>
      </c>
      <c r="G2115" s="30"/>
      <c r="H2115" s="90" t="e">
        <f>(D2206-#REF!)/#REF!*100</f>
        <v>#REF!</v>
      </c>
    </row>
    <row r="2116" spans="1:8" s="255" customFormat="1">
      <c r="A2116" s="283"/>
      <c r="B2116" s="166" t="s">
        <v>1936</v>
      </c>
      <c r="C2116" s="81" t="s">
        <v>67</v>
      </c>
      <c r="D2116" s="30">
        <v>819.8230088495576</v>
      </c>
      <c r="E2116" s="30">
        <v>819.8230088495576</v>
      </c>
      <c r="F2116" s="30">
        <v>819.8230088495576</v>
      </c>
      <c r="G2116" s="30"/>
      <c r="H2116" s="90" t="e">
        <f>(D2207-#REF!)/#REF!*100</f>
        <v>#REF!</v>
      </c>
    </row>
    <row r="2117" spans="1:8" s="255" customFormat="1">
      <c r="A2117" s="283"/>
      <c r="B2117" s="166" t="s">
        <v>1937</v>
      </c>
      <c r="C2117" s="81" t="s">
        <v>67</v>
      </c>
      <c r="D2117" s="30">
        <v>1180.8849557522126</v>
      </c>
      <c r="E2117" s="30">
        <v>1180.8849557522126</v>
      </c>
      <c r="F2117" s="30">
        <v>1180.8849557522126</v>
      </c>
      <c r="G2117" s="30"/>
      <c r="H2117" s="90" t="e">
        <f>(D2208-#REF!)/#REF!*100</f>
        <v>#REF!</v>
      </c>
    </row>
    <row r="2118" spans="1:8" s="255" customFormat="1">
      <c r="A2118" s="283"/>
      <c r="B2118" s="166" t="s">
        <v>1938</v>
      </c>
      <c r="C2118" s="81" t="s">
        <v>67</v>
      </c>
      <c r="D2118" s="30">
        <v>1751.1504424778761</v>
      </c>
      <c r="E2118" s="30">
        <v>1751.1504424778761</v>
      </c>
      <c r="F2118" s="30">
        <v>1751.1504424778761</v>
      </c>
      <c r="G2118" s="30"/>
      <c r="H2118" s="90"/>
    </row>
    <row r="2119" spans="1:8" s="255" customFormat="1">
      <c r="A2119" s="283"/>
      <c r="B2119" s="277" t="s">
        <v>1939</v>
      </c>
      <c r="C2119" s="81"/>
      <c r="D2119" s="30"/>
      <c r="E2119" s="30"/>
      <c r="F2119" s="30"/>
      <c r="G2119" s="30"/>
      <c r="H2119" s="90" t="e">
        <f>(D2210-#REF!)/#REF!*100</f>
        <v>#REF!</v>
      </c>
    </row>
    <row r="2120" spans="1:8" s="255" customFormat="1">
      <c r="A2120" s="283"/>
      <c r="B2120" s="126" t="s">
        <v>1940</v>
      </c>
      <c r="C2120" s="81" t="s">
        <v>67</v>
      </c>
      <c r="D2120" s="30">
        <v>83.893805309734518</v>
      </c>
      <c r="E2120" s="30">
        <v>83.893805309734518</v>
      </c>
      <c r="F2120" s="30">
        <v>83.893805309734518</v>
      </c>
      <c r="G2120" s="30"/>
      <c r="H2120" s="90" t="e">
        <f>(D2211-#REF!)/#REF!*100</f>
        <v>#REF!</v>
      </c>
    </row>
    <row r="2121" spans="1:8" s="255" customFormat="1">
      <c r="A2121" s="283"/>
      <c r="B2121" s="126" t="s">
        <v>1941</v>
      </c>
      <c r="C2121" s="81" t="s">
        <v>67</v>
      </c>
      <c r="D2121" s="30">
        <v>130.61946902654867</v>
      </c>
      <c r="E2121" s="30">
        <v>130.61946902654867</v>
      </c>
      <c r="F2121" s="30">
        <v>130.61946902654867</v>
      </c>
      <c r="G2121" s="30"/>
      <c r="H2121" s="90" t="e">
        <f>(D2212-#REF!)/#REF!*100</f>
        <v>#REF!</v>
      </c>
    </row>
    <row r="2122" spans="1:8" s="255" customFormat="1">
      <c r="A2122" s="283"/>
      <c r="B2122" s="126" t="s">
        <v>1942</v>
      </c>
      <c r="C2122" s="81" t="s">
        <v>67</v>
      </c>
      <c r="D2122" s="30">
        <v>208.67256637168143</v>
      </c>
      <c r="E2122" s="30">
        <v>208.67256637168143</v>
      </c>
      <c r="F2122" s="30">
        <v>208.67256637168143</v>
      </c>
      <c r="G2122" s="30"/>
      <c r="H2122" s="90" t="e">
        <f>(D2213-#REF!)/#REF!*100</f>
        <v>#REF!</v>
      </c>
    </row>
    <row r="2123" spans="1:8" s="255" customFormat="1">
      <c r="A2123" s="283"/>
      <c r="B2123" s="166" t="s">
        <v>1943</v>
      </c>
      <c r="C2123" s="81" t="s">
        <v>67</v>
      </c>
      <c r="D2123" s="30">
        <v>334.51327433628319</v>
      </c>
      <c r="E2123" s="30">
        <v>334.51327433628319</v>
      </c>
      <c r="F2123" s="30">
        <v>334.51327433628319</v>
      </c>
      <c r="G2123" s="30"/>
      <c r="H2123" s="90" t="e">
        <f>(D2214-#REF!)/#REF!*100</f>
        <v>#REF!</v>
      </c>
    </row>
    <row r="2124" spans="1:8" s="255" customFormat="1">
      <c r="A2124" s="283"/>
      <c r="B2124" s="166" t="s">
        <v>1944</v>
      </c>
      <c r="C2124" s="81" t="s">
        <v>67</v>
      </c>
      <c r="D2124" s="30">
        <v>521.41592920353992</v>
      </c>
      <c r="E2124" s="30">
        <v>521.41592920353992</v>
      </c>
      <c r="F2124" s="30">
        <v>521.41592920353992</v>
      </c>
      <c r="G2124" s="30"/>
      <c r="H2124" s="90" t="e">
        <f>(D2215-#REF!)/#REF!*100</f>
        <v>#REF!</v>
      </c>
    </row>
    <row r="2125" spans="1:8" s="255" customFormat="1">
      <c r="A2125" s="283"/>
      <c r="B2125" s="166" t="s">
        <v>1945</v>
      </c>
      <c r="C2125" s="81" t="s">
        <v>67</v>
      </c>
      <c r="D2125" s="30">
        <v>819.8230088495576</v>
      </c>
      <c r="E2125" s="30">
        <v>819.8230088495576</v>
      </c>
      <c r="F2125" s="30">
        <v>819.8230088495576</v>
      </c>
      <c r="G2125" s="30"/>
      <c r="H2125" s="90" t="e">
        <f>(D2216-#REF!)/#REF!*100</f>
        <v>#REF!</v>
      </c>
    </row>
    <row r="2126" spans="1:8" s="255" customFormat="1">
      <c r="A2126" s="283"/>
      <c r="B2126" s="166" t="s">
        <v>1946</v>
      </c>
      <c r="C2126" s="81" t="s">
        <v>67</v>
      </c>
      <c r="D2126" s="30">
        <v>1169.2035398230089</v>
      </c>
      <c r="E2126" s="30">
        <v>1169.2035398230089</v>
      </c>
      <c r="F2126" s="30">
        <v>1169.2035398230089</v>
      </c>
      <c r="G2126" s="30"/>
      <c r="H2126" s="90" t="e">
        <f>(D2217-#REF!)/#REF!*100</f>
        <v>#REF!</v>
      </c>
    </row>
    <row r="2127" spans="1:8" s="255" customFormat="1">
      <c r="A2127" s="283"/>
      <c r="B2127" s="166" t="s">
        <v>1937</v>
      </c>
      <c r="C2127" s="81" t="s">
        <v>67</v>
      </c>
      <c r="D2127" s="30">
        <v>1669.911504424779</v>
      </c>
      <c r="E2127" s="30">
        <v>1669.911504424779</v>
      </c>
      <c r="F2127" s="30">
        <v>1669.911504424779</v>
      </c>
      <c r="G2127" s="30"/>
      <c r="H2127" s="90" t="e">
        <f>(D2218-#REF!)/#REF!*100</f>
        <v>#REF!</v>
      </c>
    </row>
    <row r="2128" spans="1:8" s="255" customFormat="1">
      <c r="A2128" s="283"/>
      <c r="B2128" s="166" t="s">
        <v>1938</v>
      </c>
      <c r="C2128" s="81" t="s">
        <v>67</v>
      </c>
      <c r="D2128" s="30">
        <v>2501.4159292035397</v>
      </c>
      <c r="E2128" s="30">
        <v>2501.4159292035397</v>
      </c>
      <c r="F2128" s="30">
        <v>2501.4159292035397</v>
      </c>
      <c r="G2128" s="30"/>
      <c r="H2128" s="90" t="e">
        <f>(D2219-#REF!)/#REF!*100</f>
        <v>#REF!</v>
      </c>
    </row>
    <row r="2129" spans="1:8" s="255" customFormat="1">
      <c r="A2129" s="283"/>
      <c r="B2129" s="277" t="s">
        <v>1947</v>
      </c>
      <c r="C2129" s="81"/>
      <c r="D2129" s="30"/>
      <c r="E2129" s="30"/>
      <c r="F2129" s="30"/>
      <c r="G2129" s="30"/>
      <c r="H2129" s="90" t="e">
        <f>(D2220-#REF!)/#REF!*100</f>
        <v>#REF!</v>
      </c>
    </row>
    <row r="2130" spans="1:8" s="255" customFormat="1">
      <c r="A2130" s="283"/>
      <c r="B2130" s="126" t="s">
        <v>1948</v>
      </c>
      <c r="C2130" s="81" t="s">
        <v>67</v>
      </c>
      <c r="D2130" s="30">
        <v>99.823008849557539</v>
      </c>
      <c r="E2130" s="30">
        <v>99.823008849557539</v>
      </c>
      <c r="F2130" s="30">
        <v>99.823008849557539</v>
      </c>
      <c r="G2130" s="30"/>
      <c r="H2130" s="90" t="e">
        <f>(D2221-#REF!)/#REF!*100</f>
        <v>#REF!</v>
      </c>
    </row>
    <row r="2131" spans="1:8" s="255" customFormat="1">
      <c r="A2131" s="283"/>
      <c r="B2131" s="126" t="s">
        <v>1949</v>
      </c>
      <c r="C2131" s="81" t="s">
        <v>67</v>
      </c>
      <c r="D2131" s="30">
        <v>155.04424778761063</v>
      </c>
      <c r="E2131" s="30">
        <v>155.04424778761063</v>
      </c>
      <c r="F2131" s="30">
        <v>155.04424778761063</v>
      </c>
      <c r="G2131" s="30"/>
      <c r="H2131" s="90" t="e">
        <f>(D2222-#REF!)/#REF!*100</f>
        <v>#REF!</v>
      </c>
    </row>
    <row r="2132" spans="1:8" s="255" customFormat="1">
      <c r="A2132" s="283"/>
      <c r="B2132" s="126" t="s">
        <v>1950</v>
      </c>
      <c r="C2132" s="81" t="s">
        <v>67</v>
      </c>
      <c r="D2132" s="30">
        <v>252.21238938053096</v>
      </c>
      <c r="E2132" s="30">
        <v>252.21238938053096</v>
      </c>
      <c r="F2132" s="30">
        <v>252.21238938053096</v>
      </c>
      <c r="G2132" s="30"/>
      <c r="H2132" s="90" t="e">
        <f>(D2223-#REF!)/#REF!*100</f>
        <v>#REF!</v>
      </c>
    </row>
    <row r="2133" spans="1:8" s="255" customFormat="1">
      <c r="A2133" s="283"/>
      <c r="B2133" s="126" t="s">
        <v>1951</v>
      </c>
      <c r="C2133" s="81" t="s">
        <v>67</v>
      </c>
      <c r="D2133" s="30">
        <v>390.26548672566378</v>
      </c>
      <c r="E2133" s="30">
        <v>390.26548672566378</v>
      </c>
      <c r="F2133" s="30">
        <v>390.26548672566378</v>
      </c>
      <c r="G2133" s="30"/>
      <c r="H2133" s="90" t="e">
        <f>(D2224-#REF!)/#REF!*100</f>
        <v>#REF!</v>
      </c>
    </row>
    <row r="2134" spans="1:8" s="255" customFormat="1">
      <c r="A2134" s="283"/>
      <c r="B2134" s="126" t="s">
        <v>1952</v>
      </c>
      <c r="C2134" s="81" t="s">
        <v>67</v>
      </c>
      <c r="D2134" s="30">
        <v>605.30973451327441</v>
      </c>
      <c r="E2134" s="30">
        <v>605.30973451327441</v>
      </c>
      <c r="F2134" s="30">
        <v>605.30973451327441</v>
      </c>
      <c r="G2134" s="30"/>
      <c r="H2134" s="90" t="e">
        <f>(D2225-#REF!)/#REF!*100</f>
        <v>#REF!</v>
      </c>
    </row>
    <row r="2135" spans="1:8" s="255" customFormat="1">
      <c r="A2135" s="283"/>
      <c r="B2135" s="126" t="s">
        <v>1953</v>
      </c>
      <c r="C2135" s="81" t="s">
        <v>67</v>
      </c>
      <c r="D2135" s="30">
        <v>960.00000000000011</v>
      </c>
      <c r="E2135" s="30">
        <v>960.00000000000011</v>
      </c>
      <c r="F2135" s="30">
        <v>960.00000000000011</v>
      </c>
      <c r="G2135" s="30"/>
      <c r="H2135" s="90" t="e">
        <f>(D2226-#REF!)/#REF!*100</f>
        <v>#REF!</v>
      </c>
    </row>
    <row r="2136" spans="1:8" s="255" customFormat="1">
      <c r="A2136" s="283"/>
      <c r="B2136" s="166" t="s">
        <v>1946</v>
      </c>
      <c r="C2136" s="81" t="s">
        <v>67</v>
      </c>
      <c r="D2136" s="30">
        <v>1361.4159292035399</v>
      </c>
      <c r="E2136" s="30">
        <v>1361.4159292035399</v>
      </c>
      <c r="F2136" s="30">
        <v>1361.4159292035399</v>
      </c>
      <c r="G2136" s="30"/>
      <c r="H2136" s="90" t="e">
        <f>(D2227-#REF!)/#REF!*100</f>
        <v>#REF!</v>
      </c>
    </row>
    <row r="2137" spans="1:8" s="255" customFormat="1">
      <c r="A2137" s="283"/>
      <c r="B2137" s="166" t="s">
        <v>1937</v>
      </c>
      <c r="C2137" s="81" t="s">
        <v>67</v>
      </c>
      <c r="D2137" s="30">
        <v>1955.0442477876106</v>
      </c>
      <c r="E2137" s="30">
        <v>1955.0442477876106</v>
      </c>
      <c r="F2137" s="30">
        <v>1955.0442477876106</v>
      </c>
      <c r="G2137" s="30"/>
      <c r="H2137" s="90" t="e">
        <f>(D2228-#REF!)/#REF!*100</f>
        <v>#REF!</v>
      </c>
    </row>
    <row r="2138" spans="1:8" s="255" customFormat="1">
      <c r="A2138" s="283"/>
      <c r="B2138" s="166" t="s">
        <v>1938</v>
      </c>
      <c r="C2138" s="81" t="s">
        <v>67</v>
      </c>
      <c r="D2138" s="30">
        <v>2914.5132743362833</v>
      </c>
      <c r="E2138" s="30">
        <v>2914.5132743362833</v>
      </c>
      <c r="F2138" s="30">
        <v>2914.5132743362833</v>
      </c>
      <c r="G2138" s="30"/>
      <c r="H2138" s="90"/>
    </row>
    <row r="2139" spans="1:8" s="255" customFormat="1" ht="15">
      <c r="A2139" s="297"/>
      <c r="B2139" s="298" t="s">
        <v>1954</v>
      </c>
      <c r="C2139" s="81"/>
      <c r="D2139" s="30"/>
      <c r="E2139" s="30"/>
      <c r="F2139" s="30"/>
      <c r="G2139" s="30"/>
      <c r="H2139" s="90" t="e">
        <f>(D2230-#REF!)/#REF!*100</f>
        <v>#REF!</v>
      </c>
    </row>
    <row r="2140" spans="1:8" s="255" customFormat="1" ht="18.75">
      <c r="A2140" s="283"/>
      <c r="B2140" s="150" t="s">
        <v>1955</v>
      </c>
      <c r="C2140" s="81"/>
      <c r="D2140" s="30"/>
      <c r="E2140" s="30"/>
      <c r="F2140" s="30"/>
      <c r="G2140" s="30"/>
      <c r="H2140" s="90" t="e">
        <f>(D2231-#REF!)/#REF!*100</f>
        <v>#REF!</v>
      </c>
    </row>
    <row r="2141" spans="1:8" s="255" customFormat="1">
      <c r="A2141" s="283"/>
      <c r="B2141" s="166" t="s">
        <v>721</v>
      </c>
      <c r="C2141" s="81" t="s">
        <v>92</v>
      </c>
      <c r="D2141" s="30">
        <v>13.274336283185843</v>
      </c>
      <c r="E2141" s="30">
        <v>13.274336283185843</v>
      </c>
      <c r="F2141" s="30">
        <v>13.274336283185843</v>
      </c>
      <c r="G2141" s="30"/>
      <c r="H2141" s="90" t="e">
        <f>(D2232-#REF!)/#REF!*100</f>
        <v>#REF!</v>
      </c>
    </row>
    <row r="2142" spans="1:8" s="255" customFormat="1">
      <c r="A2142" s="283"/>
      <c r="B2142" s="166" t="s">
        <v>722</v>
      </c>
      <c r="C2142" s="81" t="s">
        <v>67</v>
      </c>
      <c r="D2142" s="30">
        <v>26.548672566371685</v>
      </c>
      <c r="E2142" s="30">
        <v>26.548672566371685</v>
      </c>
      <c r="F2142" s="30">
        <v>26.548672566371685</v>
      </c>
      <c r="G2142" s="30"/>
      <c r="H2142" s="90"/>
    </row>
    <row r="2143" spans="1:8" s="255" customFormat="1">
      <c r="A2143" s="283"/>
      <c r="B2143" s="126" t="s">
        <v>1956</v>
      </c>
      <c r="C2143" s="81" t="s">
        <v>92</v>
      </c>
      <c r="D2143" s="30">
        <v>45.13274336283186</v>
      </c>
      <c r="E2143" s="30">
        <v>45.13274336283186</v>
      </c>
      <c r="F2143" s="30">
        <v>45.13274336283186</v>
      </c>
      <c r="G2143" s="30"/>
      <c r="H2143" s="90" t="e">
        <f>(D2234-#REF!)/#REF!*100</f>
        <v>#REF!</v>
      </c>
    </row>
    <row r="2144" spans="1:8" s="255" customFormat="1">
      <c r="A2144" s="283"/>
      <c r="B2144" s="126" t="s">
        <v>1957</v>
      </c>
      <c r="C2144" s="81" t="s">
        <v>67</v>
      </c>
      <c r="D2144" s="30">
        <v>94.513274336283189</v>
      </c>
      <c r="E2144" s="30">
        <v>94.513274336283189</v>
      </c>
      <c r="F2144" s="30">
        <v>94.513274336283189</v>
      </c>
      <c r="G2144" s="30"/>
      <c r="H2144" s="90" t="e">
        <f>(D2235-#REF!)/#REF!*100</f>
        <v>#REF!</v>
      </c>
    </row>
    <row r="2145" spans="1:8" s="255" customFormat="1">
      <c r="A2145" s="283"/>
      <c r="B2145" s="126" t="s">
        <v>724</v>
      </c>
      <c r="C2145" s="81" t="s">
        <v>67</v>
      </c>
      <c r="D2145" s="30">
        <v>159.29203539823007</v>
      </c>
      <c r="E2145" s="30">
        <v>159.29203539823007</v>
      </c>
      <c r="F2145" s="30">
        <v>159.29203539823007</v>
      </c>
      <c r="G2145" s="30"/>
      <c r="H2145" s="90" t="e">
        <f>(D2236-#REF!)/#REF!*100</f>
        <v>#REF!</v>
      </c>
    </row>
    <row r="2146" spans="1:8" s="255" customFormat="1">
      <c r="A2146" s="283"/>
      <c r="B2146" s="126" t="s">
        <v>1958</v>
      </c>
      <c r="C2146" s="81" t="s">
        <v>67</v>
      </c>
      <c r="D2146" s="30">
        <v>280.35398230088498</v>
      </c>
      <c r="E2146" s="30">
        <v>280.35398230088498</v>
      </c>
      <c r="F2146" s="30">
        <v>280.35398230088498</v>
      </c>
      <c r="G2146" s="30"/>
      <c r="H2146" s="90" t="e">
        <f>(D2237-#REF!)/#REF!*100</f>
        <v>#REF!</v>
      </c>
    </row>
    <row r="2147" spans="1:8" s="255" customFormat="1">
      <c r="A2147" s="283"/>
      <c r="B2147" s="126" t="s">
        <v>1959</v>
      </c>
      <c r="C2147" s="81" t="s">
        <v>67</v>
      </c>
      <c r="D2147" s="30">
        <v>525.66371681415933</v>
      </c>
      <c r="E2147" s="30">
        <v>525.66371681415933</v>
      </c>
      <c r="F2147" s="30">
        <v>525.66371681415933</v>
      </c>
      <c r="G2147" s="30"/>
      <c r="H2147" s="90" t="e">
        <f>(D2238-#REF!)/#REF!*100</f>
        <v>#REF!</v>
      </c>
    </row>
    <row r="2148" spans="1:8" s="255" customFormat="1">
      <c r="A2148" s="283"/>
      <c r="B2148" s="166" t="s">
        <v>1937</v>
      </c>
      <c r="C2148" s="81" t="s">
        <v>67</v>
      </c>
      <c r="D2148" s="30">
        <v>887.78761061946909</v>
      </c>
      <c r="E2148" s="30">
        <v>887.78761061946909</v>
      </c>
      <c r="F2148" s="30">
        <v>887.78761061946909</v>
      </c>
      <c r="G2148" s="30"/>
      <c r="H2148" s="90" t="e">
        <f>(D2239-#REF!)/#REF!*100</f>
        <v>#REF!</v>
      </c>
    </row>
    <row r="2149" spans="1:8" s="255" customFormat="1">
      <c r="A2149" s="283"/>
      <c r="B2149" s="166" t="s">
        <v>1938</v>
      </c>
      <c r="C2149" s="81" t="s">
        <v>67</v>
      </c>
      <c r="D2149" s="30">
        <v>1653.4513274336284</v>
      </c>
      <c r="E2149" s="30">
        <v>1653.4513274336284</v>
      </c>
      <c r="F2149" s="30">
        <v>1653.4513274336284</v>
      </c>
      <c r="G2149" s="30"/>
      <c r="H2149" s="90"/>
    </row>
    <row r="2150" spans="1:8" s="255" customFormat="1" ht="15">
      <c r="A2150" s="283"/>
      <c r="B2150" s="298" t="s">
        <v>1960</v>
      </c>
      <c r="C2150" s="81"/>
      <c r="D2150" s="30"/>
      <c r="E2150" s="30"/>
      <c r="F2150" s="30"/>
      <c r="G2150" s="30"/>
      <c r="H2150" s="90" t="e">
        <f>(D2241-#REF!)/#REF!*100</f>
        <v>#REF!</v>
      </c>
    </row>
    <row r="2151" spans="1:8" s="255" customFormat="1">
      <c r="A2151" s="283"/>
      <c r="B2151" s="126" t="s">
        <v>721</v>
      </c>
      <c r="C2151" s="81" t="s">
        <v>67</v>
      </c>
      <c r="D2151" s="30">
        <v>18.053097345132745</v>
      </c>
      <c r="E2151" s="30">
        <v>18.053097345132745</v>
      </c>
      <c r="F2151" s="30">
        <v>18.053097345132745</v>
      </c>
      <c r="G2151" s="30"/>
      <c r="H2151" s="90" t="e">
        <f>(D2242-#REF!)/#REF!*100</f>
        <v>#REF!</v>
      </c>
    </row>
    <row r="2152" spans="1:8" s="255" customFormat="1">
      <c r="A2152" s="283"/>
      <c r="B2152" s="126" t="s">
        <v>722</v>
      </c>
      <c r="C2152" s="81" t="s">
        <v>67</v>
      </c>
      <c r="D2152" s="30">
        <v>32.389380530973455</v>
      </c>
      <c r="E2152" s="30">
        <v>32.389380530973455</v>
      </c>
      <c r="F2152" s="30">
        <v>32.389380530973455</v>
      </c>
      <c r="G2152" s="30"/>
      <c r="H2152" s="90" t="e">
        <f>(D2243-#REF!)/#REF!*100</f>
        <v>#REF!</v>
      </c>
    </row>
    <row r="2153" spans="1:8" s="255" customFormat="1">
      <c r="A2153" s="283"/>
      <c r="B2153" s="126" t="s">
        <v>1956</v>
      </c>
      <c r="C2153" s="81" t="s">
        <v>67</v>
      </c>
      <c r="D2153" s="30">
        <v>56.283185840707972</v>
      </c>
      <c r="E2153" s="30">
        <v>56.283185840707972</v>
      </c>
      <c r="F2153" s="30">
        <v>56.283185840707972</v>
      </c>
      <c r="G2153" s="30"/>
      <c r="H2153" s="90" t="e">
        <f>(D2244-#REF!)/#REF!*100</f>
        <v>#REF!</v>
      </c>
    </row>
    <row r="2154" spans="1:8" s="255" customFormat="1">
      <c r="A2154" s="283"/>
      <c r="B2154" s="126" t="s">
        <v>1957</v>
      </c>
      <c r="C2154" s="81" t="s">
        <v>67</v>
      </c>
      <c r="D2154" s="30">
        <v>108.8495575221239</v>
      </c>
      <c r="E2154" s="30">
        <v>108.8495575221239</v>
      </c>
      <c r="F2154" s="30">
        <v>108.8495575221239</v>
      </c>
      <c r="G2154" s="30"/>
      <c r="H2154" s="90" t="e">
        <f>(D2245-#REF!)/#REF!*100</f>
        <v>#REF!</v>
      </c>
    </row>
    <row r="2155" spans="1:8" s="255" customFormat="1">
      <c r="A2155" s="283"/>
      <c r="B2155" s="126" t="s">
        <v>724</v>
      </c>
      <c r="C2155" s="81" t="s">
        <v>67</v>
      </c>
      <c r="D2155" s="30">
        <v>184.77876106194694</v>
      </c>
      <c r="E2155" s="30">
        <v>184.77876106194694</v>
      </c>
      <c r="F2155" s="30">
        <v>184.77876106194694</v>
      </c>
      <c r="G2155" s="30"/>
      <c r="H2155" s="90" t="e">
        <f>(D2246-#REF!)/#REF!*100</f>
        <v>#REF!</v>
      </c>
    </row>
    <row r="2156" spans="1:8" s="255" customFormat="1">
      <c r="A2156" s="283"/>
      <c r="B2156" s="126" t="s">
        <v>1961</v>
      </c>
      <c r="C2156" s="81" t="s">
        <v>67</v>
      </c>
      <c r="D2156" s="30">
        <v>336.63716814159289</v>
      </c>
      <c r="E2156" s="30">
        <v>336.63716814159289</v>
      </c>
      <c r="F2156" s="30">
        <v>336.63716814159289</v>
      </c>
      <c r="G2156" s="30"/>
      <c r="H2156" s="90"/>
    </row>
    <row r="2157" spans="1:8" s="255" customFormat="1">
      <c r="A2157" s="283"/>
      <c r="B2157" s="126" t="s">
        <v>1959</v>
      </c>
      <c r="C2157" s="81" t="s">
        <v>67</v>
      </c>
      <c r="D2157" s="30">
        <v>584.07079646017701</v>
      </c>
      <c r="E2157" s="30">
        <v>584.07079646017701</v>
      </c>
      <c r="F2157" s="30">
        <v>584.07079646017701</v>
      </c>
      <c r="G2157" s="30"/>
      <c r="H2157" s="90" t="e">
        <f>(D2248-#REF!)/#REF!*100</f>
        <v>#REF!</v>
      </c>
    </row>
    <row r="2158" spans="1:8" s="255" customFormat="1">
      <c r="A2158" s="283"/>
      <c r="B2158" s="166" t="s">
        <v>1937</v>
      </c>
      <c r="C2158" s="81" t="s">
        <v>67</v>
      </c>
      <c r="D2158" s="30">
        <v>1069.3805309734514</v>
      </c>
      <c r="E2158" s="30">
        <v>1069.3805309734514</v>
      </c>
      <c r="F2158" s="30">
        <v>1069.3805309734514</v>
      </c>
      <c r="G2158" s="30"/>
      <c r="H2158" s="90" t="e">
        <f>(D2249-#REF!)/#REF!*100</f>
        <v>#REF!</v>
      </c>
    </row>
    <row r="2159" spans="1:8" s="255" customFormat="1">
      <c r="A2159" s="283"/>
      <c r="B2159" s="166" t="s">
        <v>1938</v>
      </c>
      <c r="C2159" s="81" t="s">
        <v>67</v>
      </c>
      <c r="D2159" s="30">
        <v>1857.8761061946902</v>
      </c>
      <c r="E2159" s="30">
        <v>1857.8761061946902</v>
      </c>
      <c r="F2159" s="30">
        <v>1857.8761061946902</v>
      </c>
      <c r="G2159" s="30"/>
      <c r="H2159" s="90" t="e">
        <f>(D2250-#REF!)/#REF!*100</f>
        <v>#REF!</v>
      </c>
    </row>
    <row r="2160" spans="1:8" s="255" customFormat="1" ht="15">
      <c r="A2160" s="283"/>
      <c r="B2160" s="298" t="s">
        <v>1962</v>
      </c>
      <c r="C2160" s="81"/>
      <c r="D2160" s="30"/>
      <c r="E2160" s="30"/>
      <c r="F2160" s="30"/>
      <c r="G2160" s="30"/>
      <c r="H2160" s="90" t="e">
        <f>(D2251-#REF!)/#REF!*100</f>
        <v>#REF!</v>
      </c>
    </row>
    <row r="2161" spans="1:8" s="255" customFormat="1">
      <c r="A2161" s="283"/>
      <c r="B2161" s="166" t="s">
        <v>721</v>
      </c>
      <c r="C2161" s="81" t="s">
        <v>92</v>
      </c>
      <c r="D2161" s="30">
        <v>10.619469026548673</v>
      </c>
      <c r="E2161" s="30">
        <v>10.619469026548673</v>
      </c>
      <c r="F2161" s="30">
        <v>10.619469026548673</v>
      </c>
      <c r="G2161" s="30"/>
      <c r="H2161" s="90"/>
    </row>
    <row r="2162" spans="1:8" s="255" customFormat="1">
      <c r="A2162" s="283"/>
      <c r="B2162" s="166" t="s">
        <v>722</v>
      </c>
      <c r="C2162" s="81" t="s">
        <v>67</v>
      </c>
      <c r="D2162" s="30">
        <v>13.274336283185843</v>
      </c>
      <c r="E2162" s="30">
        <v>13.274336283185843</v>
      </c>
      <c r="F2162" s="30">
        <v>13.274336283185843</v>
      </c>
      <c r="G2162" s="30"/>
      <c r="H2162" s="90" t="e">
        <f>(D2253-#REF!)/#REF!*100</f>
        <v>#REF!</v>
      </c>
    </row>
    <row r="2163" spans="1:8" s="255" customFormat="1">
      <c r="A2163" s="283"/>
      <c r="B2163" s="126" t="s">
        <v>1956</v>
      </c>
      <c r="C2163" s="81" t="s">
        <v>67</v>
      </c>
      <c r="D2163" s="30">
        <v>26.548672566371685</v>
      </c>
      <c r="E2163" s="30">
        <v>26.548672566371685</v>
      </c>
      <c r="F2163" s="30">
        <v>26.548672566371685</v>
      </c>
      <c r="G2163" s="30"/>
      <c r="H2163" s="90" t="e">
        <f>(D2254-#REF!)/#REF!*100</f>
        <v>#REF!</v>
      </c>
    </row>
    <row r="2164" spans="1:8" s="255" customFormat="1">
      <c r="A2164" s="283"/>
      <c r="B2164" s="126" t="s">
        <v>1957</v>
      </c>
      <c r="C2164" s="81" t="s">
        <v>67</v>
      </c>
      <c r="D2164" s="30">
        <v>51.504424778761063</v>
      </c>
      <c r="E2164" s="30">
        <v>51.504424778761063</v>
      </c>
      <c r="F2164" s="30">
        <v>51.504424778761063</v>
      </c>
      <c r="G2164" s="30"/>
      <c r="H2164" s="90" t="e">
        <f>(D2255-#REF!)/#REF!*100</f>
        <v>#REF!</v>
      </c>
    </row>
    <row r="2165" spans="1:8" s="255" customFormat="1">
      <c r="A2165" s="283"/>
      <c r="B2165" s="126" t="s">
        <v>724</v>
      </c>
      <c r="C2165" s="81" t="s">
        <v>67</v>
      </c>
      <c r="D2165" s="30">
        <v>86.017699115044266</v>
      </c>
      <c r="E2165" s="30">
        <v>86.017699115044266</v>
      </c>
      <c r="F2165" s="30">
        <v>86.017699115044266</v>
      </c>
      <c r="G2165" s="30"/>
      <c r="H2165" s="90"/>
    </row>
    <row r="2166" spans="1:8" s="255" customFormat="1">
      <c r="A2166" s="283"/>
      <c r="B2166" s="126" t="s">
        <v>1958</v>
      </c>
      <c r="C2166" s="81" t="s">
        <v>67</v>
      </c>
      <c r="D2166" s="30">
        <v>150.79646017699116</v>
      </c>
      <c r="E2166" s="30">
        <v>150.79646017699116</v>
      </c>
      <c r="F2166" s="30">
        <v>150.79646017699116</v>
      </c>
      <c r="G2166" s="30"/>
      <c r="H2166" s="90" t="e">
        <f>(D2257-#REF!)/#REF!*100</f>
        <v>#REF!</v>
      </c>
    </row>
    <row r="2167" spans="1:8" s="255" customFormat="1">
      <c r="A2167" s="283"/>
      <c r="B2167" s="126" t="s">
        <v>1959</v>
      </c>
      <c r="C2167" s="81" t="s">
        <v>67</v>
      </c>
      <c r="D2167" s="30">
        <v>292.0353982300885</v>
      </c>
      <c r="E2167" s="30">
        <v>292.0353982300885</v>
      </c>
      <c r="F2167" s="30">
        <v>292.0353982300885</v>
      </c>
      <c r="G2167" s="30"/>
      <c r="H2167" s="90"/>
    </row>
    <row r="2168" spans="1:8" s="255" customFormat="1">
      <c r="A2168" s="283"/>
      <c r="B2168" s="166" t="s">
        <v>1937</v>
      </c>
      <c r="C2168" s="81" t="s">
        <v>67</v>
      </c>
      <c r="D2168" s="30">
        <v>431.68141592920358</v>
      </c>
      <c r="E2168" s="30">
        <v>431.68141592920358</v>
      </c>
      <c r="F2168" s="30">
        <v>431.68141592920358</v>
      </c>
      <c r="G2168" s="30"/>
      <c r="H2168" s="90" t="e">
        <f>(D2259-#REF!)/#REF!*100</f>
        <v>#REF!</v>
      </c>
    </row>
    <row r="2169" spans="1:8" s="255" customFormat="1">
      <c r="A2169" s="283"/>
      <c r="B2169" s="166" t="s">
        <v>1938</v>
      </c>
      <c r="C2169" s="81" t="s">
        <v>67</v>
      </c>
      <c r="D2169" s="30">
        <v>788.49557522123894</v>
      </c>
      <c r="E2169" s="30">
        <v>788.49557522123894</v>
      </c>
      <c r="F2169" s="30">
        <v>788.49557522123894</v>
      </c>
      <c r="G2169" s="30"/>
      <c r="H2169" s="90"/>
    </row>
    <row r="2170" spans="1:8" s="255" customFormat="1" ht="15">
      <c r="A2170" s="283"/>
      <c r="B2170" s="298" t="s">
        <v>1963</v>
      </c>
      <c r="C2170" s="81"/>
      <c r="D2170" s="30"/>
      <c r="E2170" s="30"/>
      <c r="F2170" s="30"/>
      <c r="G2170" s="30"/>
      <c r="H2170" s="90" t="e">
        <f>(D2261-#REF!)/#REF!*100</f>
        <v>#REF!</v>
      </c>
    </row>
    <row r="2171" spans="1:8" s="255" customFormat="1" ht="15">
      <c r="A2171" s="283"/>
      <c r="B2171" s="183" t="s">
        <v>1964</v>
      </c>
      <c r="C2171" s="81" t="s">
        <v>67</v>
      </c>
      <c r="D2171" s="30">
        <v>18.053097345132745</v>
      </c>
      <c r="E2171" s="30">
        <v>18.053097345132745</v>
      </c>
      <c r="F2171" s="30">
        <v>18.053097345132745</v>
      </c>
      <c r="G2171" s="30"/>
      <c r="H2171" s="90" t="e">
        <f>(D2262-#REF!)/#REF!*100</f>
        <v>#REF!</v>
      </c>
    </row>
    <row r="2172" spans="1:8" s="255" customFormat="1" ht="15">
      <c r="A2172" s="283"/>
      <c r="B2172" s="183" t="s">
        <v>1965</v>
      </c>
      <c r="C2172" s="81" t="s">
        <v>67</v>
      </c>
      <c r="D2172" s="30">
        <v>29.734513274336287</v>
      </c>
      <c r="E2172" s="30">
        <v>29.734513274336287</v>
      </c>
      <c r="F2172" s="30">
        <v>29.734513274336287</v>
      </c>
      <c r="G2172" s="30"/>
      <c r="H2172" s="90" t="e">
        <f>(D2263-#REF!)/#REF!*100</f>
        <v>#REF!</v>
      </c>
    </row>
    <row r="2173" spans="1:8" s="255" customFormat="1" ht="15">
      <c r="A2173" s="283"/>
      <c r="B2173" s="183" t="s">
        <v>1966</v>
      </c>
      <c r="C2173" s="81" t="s">
        <v>67</v>
      </c>
      <c r="D2173" s="30">
        <v>46.194690265486734</v>
      </c>
      <c r="E2173" s="30">
        <v>46.194690265486734</v>
      </c>
      <c r="F2173" s="30">
        <v>46.194690265486734</v>
      </c>
      <c r="G2173" s="30"/>
      <c r="H2173" s="90" t="e">
        <f>(D2264-#REF!)/#REF!*100</f>
        <v>#REF!</v>
      </c>
    </row>
    <row r="2174" spans="1:8" s="255" customFormat="1" ht="15">
      <c r="A2174" s="283"/>
      <c r="B2174" s="183" t="s">
        <v>1967</v>
      </c>
      <c r="C2174" s="81" t="s">
        <v>67</v>
      </c>
      <c r="D2174" s="30">
        <v>86.017699115044266</v>
      </c>
      <c r="E2174" s="30">
        <v>86.017699115044266</v>
      </c>
      <c r="F2174" s="30">
        <v>86.017699115044266</v>
      </c>
      <c r="G2174" s="30"/>
      <c r="H2174" s="90" t="e">
        <f>(D2265-#REF!)/#REF!*100</f>
        <v>#REF!</v>
      </c>
    </row>
    <row r="2175" spans="1:8" s="255" customFormat="1" ht="15">
      <c r="A2175" s="283"/>
      <c r="B2175" s="183" t="s">
        <v>1968</v>
      </c>
      <c r="C2175" s="81" t="s">
        <v>67</v>
      </c>
      <c r="D2175" s="30">
        <v>143.89380530973452</v>
      </c>
      <c r="E2175" s="30">
        <v>143.89380530973452</v>
      </c>
      <c r="F2175" s="30">
        <v>143.89380530973452</v>
      </c>
      <c r="G2175" s="30"/>
      <c r="H2175" s="90" t="e">
        <f>(D2266-#REF!)/#REF!*100</f>
        <v>#REF!</v>
      </c>
    </row>
    <row r="2176" spans="1:8" s="255" customFormat="1" ht="15">
      <c r="A2176" s="283"/>
      <c r="B2176" s="183" t="s">
        <v>1958</v>
      </c>
      <c r="C2176" s="81" t="s">
        <v>67</v>
      </c>
      <c r="D2176" s="30">
        <v>237.87610619469029</v>
      </c>
      <c r="E2176" s="30">
        <v>237.87610619469029</v>
      </c>
      <c r="F2176" s="30">
        <v>237.87610619469029</v>
      </c>
      <c r="G2176" s="30"/>
      <c r="H2176" s="90" t="e">
        <f>(D2267-#REF!)/#REF!*100</f>
        <v>#REF!</v>
      </c>
    </row>
    <row r="2177" spans="1:8" s="255" customFormat="1" ht="15">
      <c r="A2177" s="283"/>
      <c r="B2177" s="183" t="s">
        <v>1959</v>
      </c>
      <c r="C2177" s="81" t="s">
        <v>67</v>
      </c>
      <c r="D2177" s="30">
        <v>467.25663716814159</v>
      </c>
      <c r="E2177" s="30">
        <v>467.25663716814159</v>
      </c>
      <c r="F2177" s="30">
        <v>467.25663716814159</v>
      </c>
      <c r="G2177" s="30"/>
      <c r="H2177" s="90"/>
    </row>
    <row r="2178" spans="1:8" s="255" customFormat="1">
      <c r="A2178" s="283"/>
      <c r="B2178" s="166" t="s">
        <v>1937</v>
      </c>
      <c r="C2178" s="81" t="s">
        <v>67</v>
      </c>
      <c r="D2178" s="30">
        <v>788.49557522123894</v>
      </c>
      <c r="E2178" s="30">
        <v>788.49557522123894</v>
      </c>
      <c r="F2178" s="30">
        <v>788.49557522123894</v>
      </c>
      <c r="G2178" s="30"/>
      <c r="H2178" s="90" t="e">
        <f>(D2269-#REF!)/#REF!*100</f>
        <v>#REF!</v>
      </c>
    </row>
    <row r="2179" spans="1:8" s="255" customFormat="1">
      <c r="A2179" s="283"/>
      <c r="B2179" s="166" t="s">
        <v>1938</v>
      </c>
      <c r="C2179" s="81"/>
      <c r="D2179" s="30">
        <v>1378.4070796460178</v>
      </c>
      <c r="E2179" s="30">
        <v>1378.4070796460178</v>
      </c>
      <c r="F2179" s="30">
        <v>1378.4070796460178</v>
      </c>
      <c r="G2179" s="30"/>
      <c r="H2179" s="90" t="e">
        <f>(D2270-#REF!)/#REF!*100</f>
        <v>#REF!</v>
      </c>
    </row>
    <row r="2180" spans="1:8" s="255" customFormat="1" ht="15">
      <c r="A2180" s="283"/>
      <c r="B2180" s="298" t="s">
        <v>1969</v>
      </c>
      <c r="C2180" s="81"/>
      <c r="D2180" s="30"/>
      <c r="E2180" s="30"/>
      <c r="F2180" s="30"/>
      <c r="G2180" s="30"/>
      <c r="H2180" s="90" t="e">
        <f>(D2271-#REF!)/#REF!*100</f>
        <v>#REF!</v>
      </c>
    </row>
    <row r="2181" spans="1:8" s="255" customFormat="1">
      <c r="A2181" s="283"/>
      <c r="B2181" s="166" t="s">
        <v>721</v>
      </c>
      <c r="C2181" s="81" t="s">
        <v>92</v>
      </c>
      <c r="D2181" s="30">
        <v>69.557522123893804</v>
      </c>
      <c r="E2181" s="30">
        <v>69.557522123893804</v>
      </c>
      <c r="F2181" s="30">
        <v>69.557522123893804</v>
      </c>
      <c r="G2181" s="30"/>
      <c r="H2181" s="90"/>
    </row>
    <row r="2182" spans="1:8" s="255" customFormat="1">
      <c r="A2182" s="283"/>
      <c r="B2182" s="166" t="s">
        <v>722</v>
      </c>
      <c r="C2182" s="81" t="s">
        <v>67</v>
      </c>
      <c r="D2182" s="30">
        <v>118.93805309734515</v>
      </c>
      <c r="E2182" s="30">
        <v>118.93805309734515</v>
      </c>
      <c r="F2182" s="30">
        <v>118.93805309734515</v>
      </c>
      <c r="G2182" s="30"/>
      <c r="H2182" s="90" t="e">
        <f>(D2273-#REF!)/#REF!*100</f>
        <v>#REF!</v>
      </c>
    </row>
    <row r="2183" spans="1:8" s="255" customFormat="1">
      <c r="A2183" s="283"/>
      <c r="B2183" s="126" t="s">
        <v>1956</v>
      </c>
      <c r="C2183" s="81" t="s">
        <v>67</v>
      </c>
      <c r="D2183" s="30">
        <v>191.68141592920355</v>
      </c>
      <c r="E2183" s="30">
        <v>191.68141592920355</v>
      </c>
      <c r="F2183" s="30">
        <v>191.68141592920355</v>
      </c>
      <c r="G2183" s="30"/>
      <c r="H2183" s="90" t="e">
        <f>(D2274-#REF!)/#REF!*100</f>
        <v>#REF!</v>
      </c>
    </row>
    <row r="2184" spans="1:8" s="255" customFormat="1">
      <c r="A2184" s="283"/>
      <c r="B2184" s="126" t="s">
        <v>1957</v>
      </c>
      <c r="C2184" s="81" t="s">
        <v>67</v>
      </c>
      <c r="D2184" s="30">
        <v>290.44247787610624</v>
      </c>
      <c r="E2184" s="30">
        <v>290.44247787610624</v>
      </c>
      <c r="F2184" s="30">
        <v>290.44247787610624</v>
      </c>
      <c r="G2184" s="30"/>
      <c r="H2184" s="90" t="e">
        <f>(D2275-#REF!)/#REF!*100</f>
        <v>#REF!</v>
      </c>
    </row>
    <row r="2185" spans="1:8" s="255" customFormat="1">
      <c r="A2185" s="283"/>
      <c r="B2185" s="126" t="s">
        <v>724</v>
      </c>
      <c r="C2185" s="81" t="s">
        <v>67</v>
      </c>
      <c r="D2185" s="30">
        <v>455.57522123893807</v>
      </c>
      <c r="E2185" s="30">
        <v>455.57522123893807</v>
      </c>
      <c r="F2185" s="30">
        <v>455.57522123893807</v>
      </c>
      <c r="G2185" s="30"/>
      <c r="H2185" s="90"/>
    </row>
    <row r="2186" spans="1:8" s="255" customFormat="1">
      <c r="A2186" s="283"/>
      <c r="B2186" s="126" t="s">
        <v>1961</v>
      </c>
      <c r="C2186" s="81" t="s">
        <v>67</v>
      </c>
      <c r="D2186" s="30">
        <v>544.24778761061953</v>
      </c>
      <c r="E2186" s="30">
        <v>544.24778761061953</v>
      </c>
      <c r="F2186" s="30">
        <v>544.24778761061953</v>
      </c>
      <c r="G2186" s="30"/>
      <c r="H2186" s="90" t="e">
        <f>(D2277-#REF!)/#REF!*100</f>
        <v>#REF!</v>
      </c>
    </row>
    <row r="2187" spans="1:8" s="255" customFormat="1" ht="15">
      <c r="A2187" s="283"/>
      <c r="B2187" s="298" t="s">
        <v>1970</v>
      </c>
      <c r="C2187" s="81"/>
      <c r="D2187" s="30"/>
      <c r="E2187" s="30"/>
      <c r="F2187" s="30"/>
      <c r="G2187" s="30"/>
      <c r="H2187" s="90" t="e">
        <f>(D2278-#REF!)/#REF!*100</f>
        <v>#REF!</v>
      </c>
    </row>
    <row r="2188" spans="1:8" s="255" customFormat="1" ht="15">
      <c r="A2188" s="283"/>
      <c r="B2188" s="183" t="s">
        <v>1971</v>
      </c>
      <c r="C2188" s="81" t="s">
        <v>67</v>
      </c>
      <c r="D2188" s="30">
        <v>14.398524473893808</v>
      </c>
      <c r="E2188" s="30">
        <v>14.398524473893808</v>
      </c>
      <c r="F2188" s="30">
        <v>14.398524473893808</v>
      </c>
      <c r="G2188" s="30"/>
      <c r="H2188" s="90" t="e">
        <f>(D2279-#REF!)/#REF!*100</f>
        <v>#REF!</v>
      </c>
    </row>
    <row r="2189" spans="1:8" s="255" customFormat="1" ht="15">
      <c r="A2189" s="283"/>
      <c r="B2189" s="183" t="s">
        <v>1972</v>
      </c>
      <c r="C2189" s="81" t="s">
        <v>67</v>
      </c>
      <c r="D2189" s="30">
        <v>19.480356641150447</v>
      </c>
      <c r="E2189" s="30">
        <v>19.480356641150447</v>
      </c>
      <c r="F2189" s="30">
        <v>19.480356641150447</v>
      </c>
      <c r="G2189" s="30"/>
      <c r="H2189" s="90"/>
    </row>
    <row r="2190" spans="1:8" s="255" customFormat="1" ht="15">
      <c r="A2190" s="283"/>
      <c r="B2190" s="183" t="s">
        <v>1973</v>
      </c>
      <c r="C2190" s="81" t="s">
        <v>67</v>
      </c>
      <c r="D2190" s="30">
        <v>21.174300696902662</v>
      </c>
      <c r="E2190" s="30">
        <v>21.174300696902662</v>
      </c>
      <c r="F2190" s="30">
        <v>21.174300696902662</v>
      </c>
      <c r="G2190" s="30"/>
      <c r="H2190" s="90" t="e">
        <f>(D2281-#REF!)/#REF!*100</f>
        <v>#REF!</v>
      </c>
    </row>
    <row r="2191" spans="1:8" s="255" customFormat="1" ht="15">
      <c r="A2191" s="283"/>
      <c r="B2191" s="183" t="s">
        <v>1974</v>
      </c>
      <c r="C2191" s="81" t="s">
        <v>67</v>
      </c>
      <c r="D2191" s="30">
        <v>31.337965031415944</v>
      </c>
      <c r="E2191" s="30">
        <v>31.337965031415944</v>
      </c>
      <c r="F2191" s="30">
        <v>31.337965031415944</v>
      </c>
      <c r="G2191" s="30"/>
      <c r="H2191" s="90" t="e">
        <f>(D2282-#REF!)/#REF!*100</f>
        <v>#REF!</v>
      </c>
    </row>
    <row r="2192" spans="1:8" s="255" customFormat="1" ht="15">
      <c r="A2192" s="283"/>
      <c r="B2192" s="183" t="s">
        <v>1975</v>
      </c>
      <c r="C2192" s="81" t="s">
        <v>67</v>
      </c>
      <c r="D2192" s="30">
        <v>37.266769226548682</v>
      </c>
      <c r="E2192" s="30">
        <v>37.266769226548682</v>
      </c>
      <c r="F2192" s="30">
        <v>37.266769226548682</v>
      </c>
      <c r="G2192" s="30"/>
      <c r="H2192" s="90" t="e">
        <f>(D2283-#REF!)/#REF!*100</f>
        <v>#REF!</v>
      </c>
    </row>
    <row r="2193" spans="1:8" s="255" customFormat="1" ht="15">
      <c r="A2193" s="283"/>
      <c r="B2193" s="183" t="s">
        <v>1976</v>
      </c>
      <c r="C2193" s="81" t="s">
        <v>67</v>
      </c>
      <c r="D2193" s="30">
        <v>44.042545449557522</v>
      </c>
      <c r="E2193" s="30">
        <v>44.042545449557522</v>
      </c>
      <c r="F2193" s="30">
        <v>44.042545449557522</v>
      </c>
      <c r="G2193" s="30"/>
      <c r="H2193" s="90" t="e">
        <f>(D2284-#REF!)/#REF!*100</f>
        <v>#REF!</v>
      </c>
    </row>
    <row r="2194" spans="1:8" s="255" customFormat="1" ht="15">
      <c r="A2194" s="283"/>
      <c r="B2194" s="183" t="s">
        <v>1977</v>
      </c>
      <c r="C2194" s="81" t="s">
        <v>67</v>
      </c>
      <c r="D2194" s="30">
        <v>58.441069923451344</v>
      </c>
      <c r="E2194" s="30">
        <v>58.441069923451344</v>
      </c>
      <c r="F2194" s="30">
        <v>58.441069923451344</v>
      </c>
      <c r="G2194" s="30"/>
      <c r="H2194" s="90" t="e">
        <f>(D2285-#REF!)/#REF!*100</f>
        <v>#REF!</v>
      </c>
    </row>
    <row r="2195" spans="1:8" s="255" customFormat="1" ht="15">
      <c r="A2195" s="283"/>
      <c r="B2195" s="183" t="s">
        <v>1978</v>
      </c>
      <c r="C2195" s="81" t="s">
        <v>67</v>
      </c>
      <c r="D2195" s="30">
        <v>63.522902090707966</v>
      </c>
      <c r="E2195" s="30">
        <v>63.522902090707966</v>
      </c>
      <c r="F2195" s="30">
        <v>63.522902090707966</v>
      </c>
      <c r="G2195" s="30"/>
      <c r="H2195" s="90" t="e">
        <f>(D2286-#REF!)/#REF!*100</f>
        <v>#REF!</v>
      </c>
    </row>
    <row r="2196" spans="1:8" s="255" customFormat="1" ht="15">
      <c r="A2196" s="283"/>
      <c r="B2196" s="183" t="s">
        <v>1979</v>
      </c>
      <c r="C2196" s="81" t="s">
        <v>67</v>
      </c>
      <c r="D2196" s="30">
        <v>68.604734257964623</v>
      </c>
      <c r="E2196" s="30">
        <v>68.604734257964623</v>
      </c>
      <c r="F2196" s="30">
        <v>68.604734257964623</v>
      </c>
      <c r="G2196" s="30"/>
      <c r="H2196" s="90"/>
    </row>
    <row r="2197" spans="1:8" s="255" customFormat="1" ht="15">
      <c r="A2197" s="283"/>
      <c r="B2197" s="183" t="s">
        <v>1980</v>
      </c>
      <c r="C2197" s="81" t="s">
        <v>67</v>
      </c>
      <c r="D2197" s="30">
        <v>76.227482508849562</v>
      </c>
      <c r="E2197" s="30">
        <v>76.227482508849562</v>
      </c>
      <c r="F2197" s="30">
        <v>76.227482508849562</v>
      </c>
      <c r="G2197" s="30"/>
      <c r="H2197" s="90" t="e">
        <f>(D2288-#REF!)/#REF!*100</f>
        <v>#REF!</v>
      </c>
    </row>
    <row r="2198" spans="1:8" s="255" customFormat="1" ht="15">
      <c r="A2198" s="283"/>
      <c r="B2198" s="183" t="s">
        <v>1981</v>
      </c>
      <c r="C2198" s="81" t="s">
        <v>67</v>
      </c>
      <c r="D2198" s="30">
        <v>116.88213984690269</v>
      </c>
      <c r="E2198" s="30">
        <v>116.88213984690269</v>
      </c>
      <c r="F2198" s="30">
        <v>116.88213984690269</v>
      </c>
      <c r="G2198" s="30"/>
      <c r="H2198" s="90" t="e">
        <f>(D2289-#REF!)/#REF!*100</f>
        <v>#REF!</v>
      </c>
    </row>
    <row r="2199" spans="1:8" s="255" customFormat="1" ht="15">
      <c r="A2199" s="283"/>
      <c r="B2199" s="183" t="s">
        <v>1982</v>
      </c>
      <c r="C2199" s="81" t="s">
        <v>67</v>
      </c>
      <c r="D2199" s="30">
        <v>121.96397201415931</v>
      </c>
      <c r="E2199" s="30">
        <v>121.96397201415931</v>
      </c>
      <c r="F2199" s="30">
        <v>121.96397201415931</v>
      </c>
      <c r="G2199" s="30"/>
      <c r="H2199" s="90" t="e">
        <f>(D2290-#REF!)/#REF!*100</f>
        <v>#REF!</v>
      </c>
    </row>
    <row r="2200" spans="1:8" s="255" customFormat="1" ht="15">
      <c r="A2200" s="283"/>
      <c r="B2200" s="183" t="s">
        <v>1983</v>
      </c>
      <c r="C2200" s="81" t="s">
        <v>67</v>
      </c>
      <c r="D2200" s="30">
        <v>131.28066432079649</v>
      </c>
      <c r="E2200" s="30">
        <v>131.28066432079649</v>
      </c>
      <c r="F2200" s="30">
        <v>131.28066432079649</v>
      </c>
      <c r="G2200" s="30"/>
      <c r="H2200" s="90" t="e">
        <f>(D2291-#REF!)/#REF!*100</f>
        <v>#REF!</v>
      </c>
    </row>
    <row r="2201" spans="1:8" s="255" customFormat="1" ht="15">
      <c r="A2201" s="283"/>
      <c r="B2201" s="187" t="s">
        <v>1984</v>
      </c>
      <c r="C2201" s="81" t="s">
        <v>67</v>
      </c>
      <c r="D2201" s="30">
        <v>194.80356641150448</v>
      </c>
      <c r="E2201" s="30">
        <v>194.80356641150448</v>
      </c>
      <c r="F2201" s="30">
        <v>194.80356641150448</v>
      </c>
      <c r="G2201" s="30"/>
      <c r="H2201" s="90" t="e">
        <f>(D2292-#REF!)/#REF!*100</f>
        <v>#REF!</v>
      </c>
    </row>
    <row r="2202" spans="1:8" s="255" customFormat="1" ht="15">
      <c r="A2202" s="283"/>
      <c r="B2202" s="187" t="s">
        <v>1985</v>
      </c>
      <c r="C2202" s="81" t="s">
        <v>67</v>
      </c>
      <c r="D2202" s="30">
        <v>238.84611186106201</v>
      </c>
      <c r="E2202" s="30">
        <v>238.84611186106201</v>
      </c>
      <c r="F2202" s="30">
        <v>238.84611186106201</v>
      </c>
      <c r="G2202" s="30"/>
      <c r="H2202" s="90" t="e">
        <f>(D2293-#REF!)/#REF!*100</f>
        <v>#REF!</v>
      </c>
    </row>
    <row r="2203" spans="1:8" s="255" customFormat="1" ht="15">
      <c r="A2203" s="283"/>
      <c r="B2203" s="187" t="s">
        <v>1986</v>
      </c>
      <c r="C2203" s="81" t="s">
        <v>67</v>
      </c>
      <c r="D2203" s="30">
        <v>241.38702794469035</v>
      </c>
      <c r="E2203" s="30">
        <v>241.38702794469035</v>
      </c>
      <c r="F2203" s="30">
        <v>241.38702794469035</v>
      </c>
      <c r="G2203" s="30"/>
      <c r="H2203" s="90"/>
    </row>
    <row r="2204" spans="1:8" s="255" customFormat="1" ht="15">
      <c r="A2204" s="283"/>
      <c r="B2204" s="187" t="s">
        <v>1987</v>
      </c>
      <c r="C2204" s="81" t="s">
        <v>67</v>
      </c>
      <c r="D2204" s="30">
        <v>482.77405588938069</v>
      </c>
      <c r="E2204" s="30">
        <v>482.77405588938069</v>
      </c>
      <c r="F2204" s="30">
        <v>482.77405588938069</v>
      </c>
      <c r="G2204" s="30"/>
      <c r="H2204" s="90" t="e">
        <f>(D2295-#REF!)/#REF!*100</f>
        <v>#REF!</v>
      </c>
    </row>
    <row r="2205" spans="1:8" s="255" customFormat="1" ht="15">
      <c r="A2205" s="283"/>
      <c r="B2205" s="187" t="s">
        <v>1988</v>
      </c>
      <c r="C2205" s="81" t="s">
        <v>67</v>
      </c>
      <c r="D2205" s="30">
        <v>520.88779714380541</v>
      </c>
      <c r="E2205" s="30">
        <v>520.88779714380541</v>
      </c>
      <c r="F2205" s="30">
        <v>520.88779714380541</v>
      </c>
      <c r="G2205" s="30"/>
      <c r="H2205" s="90" t="e">
        <f>(D2296-#REF!)/#REF!*100</f>
        <v>#REF!</v>
      </c>
    </row>
    <row r="2206" spans="1:8" s="255" customFormat="1" ht="15">
      <c r="A2206" s="283"/>
      <c r="B2206" s="187" t="s">
        <v>1989</v>
      </c>
      <c r="C2206" s="81" t="s">
        <v>67</v>
      </c>
      <c r="D2206" s="30">
        <v>614.05472021017704</v>
      </c>
      <c r="E2206" s="30">
        <v>614.05472021017704</v>
      </c>
      <c r="F2206" s="30">
        <v>614.05472021017704</v>
      </c>
      <c r="G2206" s="30"/>
      <c r="H2206" s="90" t="e">
        <f>(D2297-#REF!)/#REF!*100</f>
        <v>#REF!</v>
      </c>
    </row>
    <row r="2207" spans="1:8" s="255" customFormat="1" ht="15">
      <c r="A2207" s="283"/>
      <c r="B2207" s="187" t="s">
        <v>1990</v>
      </c>
      <c r="C2207" s="81"/>
      <c r="D2207" s="30">
        <v>818.17497892831875</v>
      </c>
      <c r="E2207" s="30">
        <v>818.17497892831875</v>
      </c>
      <c r="F2207" s="30">
        <v>818.17497892831875</v>
      </c>
      <c r="G2207" s="30"/>
      <c r="H2207" s="90" t="e">
        <f>(D2298-#REF!)/#REF!*100</f>
        <v>#REF!</v>
      </c>
    </row>
    <row r="2208" spans="1:8" s="255" customFormat="1" ht="15">
      <c r="A2208" s="283"/>
      <c r="B2208" s="187" t="s">
        <v>1991</v>
      </c>
      <c r="C2208" s="81"/>
      <c r="D2208" s="30">
        <v>949.45564324911538</v>
      </c>
      <c r="E2208" s="30">
        <v>949.45564324911538</v>
      </c>
      <c r="F2208" s="30">
        <v>949.45564324911538</v>
      </c>
      <c r="G2208" s="30"/>
      <c r="H2208" s="90" t="e">
        <f>(D2299-#REF!)/#REF!*100</f>
        <v>#REF!</v>
      </c>
    </row>
    <row r="2209" spans="1:8" s="255" customFormat="1" ht="15">
      <c r="A2209" s="283"/>
      <c r="B2209" s="298" t="s">
        <v>1992</v>
      </c>
      <c r="C2209" s="81"/>
      <c r="D2209" s="30"/>
      <c r="E2209" s="30"/>
      <c r="F2209" s="30"/>
      <c r="G2209" s="30"/>
      <c r="H2209" s="90" t="e">
        <f>(D2300-#REF!)/#REF!*100</f>
        <v>#REF!</v>
      </c>
    </row>
    <row r="2210" spans="1:8" s="255" customFormat="1" ht="15">
      <c r="A2210" s="283"/>
      <c r="B2210" s="183" t="s">
        <v>1993</v>
      </c>
      <c r="C2210" s="81" t="s">
        <v>67</v>
      </c>
      <c r="D2210" s="30">
        <v>26.256132864159298</v>
      </c>
      <c r="E2210" s="30">
        <v>26.256132864159298</v>
      </c>
      <c r="F2210" s="30">
        <v>26.256132864159298</v>
      </c>
      <c r="G2210" s="30"/>
      <c r="H2210" s="90"/>
    </row>
    <row r="2211" spans="1:8" s="255" customFormat="1" ht="15">
      <c r="A2211" s="283"/>
      <c r="B2211" s="183" t="s">
        <v>1994</v>
      </c>
      <c r="C2211" s="81" t="s">
        <v>67</v>
      </c>
      <c r="D2211" s="30">
        <v>41.501629365929219</v>
      </c>
      <c r="E2211" s="30">
        <v>41.501629365929219</v>
      </c>
      <c r="F2211" s="30">
        <v>41.501629365929219</v>
      </c>
      <c r="G2211" s="30"/>
      <c r="H2211" s="90" t="e">
        <f>(D2302-#REF!)/#REF!*100</f>
        <v>#REF!</v>
      </c>
    </row>
    <row r="2212" spans="1:8" s="255" customFormat="1" ht="15">
      <c r="A2212" s="283"/>
      <c r="B2212" s="183" t="s">
        <v>1995</v>
      </c>
      <c r="C2212" s="81" t="s">
        <v>67</v>
      </c>
      <c r="D2212" s="30">
        <v>44.889517477433643</v>
      </c>
      <c r="E2212" s="30">
        <v>44.889517477433643</v>
      </c>
      <c r="F2212" s="30">
        <v>44.889517477433643</v>
      </c>
      <c r="G2212" s="30"/>
      <c r="H2212" s="90" t="e">
        <f>(D2303-#REF!)/#REF!*100</f>
        <v>#REF!</v>
      </c>
    </row>
    <row r="2213" spans="1:8" s="255" customFormat="1" ht="15">
      <c r="A2213" s="283"/>
      <c r="B2213" s="183" t="s">
        <v>1996</v>
      </c>
      <c r="C2213" s="81" t="s">
        <v>67</v>
      </c>
      <c r="D2213" s="30">
        <v>66.063818174336305</v>
      </c>
      <c r="E2213" s="30">
        <v>66.063818174336305</v>
      </c>
      <c r="F2213" s="30">
        <v>66.063818174336305</v>
      </c>
      <c r="G2213" s="30"/>
      <c r="H2213" s="90" t="e">
        <f>(D2304-#REF!)/#REF!*100</f>
        <v>#REF!</v>
      </c>
    </row>
    <row r="2214" spans="1:8" s="255" customFormat="1" ht="15">
      <c r="A2214" s="283"/>
      <c r="B2214" s="183" t="s">
        <v>1997</v>
      </c>
      <c r="C2214" s="81" t="s">
        <v>67</v>
      </c>
      <c r="D2214" s="30">
        <v>68.604734257964623</v>
      </c>
      <c r="E2214" s="30">
        <v>68.604734257964623</v>
      </c>
      <c r="F2214" s="30">
        <v>68.604734257964623</v>
      </c>
      <c r="G2214" s="30"/>
      <c r="H2214" s="90" t="e">
        <f>(D2305-#REF!)/#REF!*100</f>
        <v>#REF!</v>
      </c>
    </row>
    <row r="2215" spans="1:8" s="255" customFormat="1" ht="15">
      <c r="A2215" s="283"/>
      <c r="B2215" s="183" t="s">
        <v>1998</v>
      </c>
      <c r="C2215" s="81" t="s">
        <v>67</v>
      </c>
      <c r="D2215" s="30">
        <v>76.227482508849562</v>
      </c>
      <c r="E2215" s="30">
        <v>76.227482508849562</v>
      </c>
      <c r="F2215" s="30">
        <v>76.227482508849562</v>
      </c>
      <c r="G2215" s="30"/>
      <c r="H2215" s="90" t="e">
        <f>(D2306-#REF!)/#REF!*100</f>
        <v>#REF!</v>
      </c>
    </row>
    <row r="2216" spans="1:8" s="255" customFormat="1" ht="15">
      <c r="A2216" s="283"/>
      <c r="B2216" s="187" t="s">
        <v>1999</v>
      </c>
      <c r="C2216" s="81" t="s">
        <v>67</v>
      </c>
      <c r="D2216" s="30">
        <v>88.085090899115045</v>
      </c>
      <c r="E2216" s="30">
        <v>88.085090899115045</v>
      </c>
      <c r="F2216" s="30">
        <v>88.085090899115045</v>
      </c>
      <c r="G2216" s="30"/>
      <c r="H2216" s="90" t="e">
        <f>(D2307-#REF!)/#REF!*100</f>
        <v>#REF!</v>
      </c>
    </row>
    <row r="2217" spans="1:8" s="255" customFormat="1" ht="15">
      <c r="A2217" s="283"/>
      <c r="B2217" s="187" t="s">
        <v>2000</v>
      </c>
      <c r="C2217" s="81" t="s">
        <v>67</v>
      </c>
      <c r="D2217" s="30">
        <v>93.166923066371709</v>
      </c>
      <c r="E2217" s="30">
        <v>93.166923066371709</v>
      </c>
      <c r="F2217" s="30">
        <v>93.166923066371709</v>
      </c>
      <c r="G2217" s="30"/>
      <c r="H2217" s="90"/>
    </row>
    <row r="2218" spans="1:8" s="255" customFormat="1" ht="15">
      <c r="A2218" s="283"/>
      <c r="B2218" s="183" t="s">
        <v>2001</v>
      </c>
      <c r="C2218" s="81" t="s">
        <v>67</v>
      </c>
      <c r="D2218" s="30">
        <v>150.76102096194691</v>
      </c>
      <c r="E2218" s="30">
        <v>150.76102096194691</v>
      </c>
      <c r="F2218" s="30">
        <v>150.76102096194691</v>
      </c>
      <c r="G2218" s="30"/>
      <c r="H2218" s="90" t="e">
        <f>(D2309-#REF!)/#REF!*100</f>
        <v>#REF!</v>
      </c>
    </row>
    <row r="2219" spans="1:8" s="255" customFormat="1" ht="15">
      <c r="A2219" s="283"/>
      <c r="B2219" s="183" t="s">
        <v>2002</v>
      </c>
      <c r="C2219" s="81" t="s">
        <v>67</v>
      </c>
      <c r="D2219" s="30">
        <v>160.92468529646021</v>
      </c>
      <c r="E2219" s="30">
        <v>160.92468529646021</v>
      </c>
      <c r="F2219" s="30">
        <v>160.92468529646021</v>
      </c>
      <c r="G2219" s="30"/>
      <c r="H2219" s="90" t="e">
        <f>(D2310-#REF!)/#REF!*100</f>
        <v>#REF!</v>
      </c>
    </row>
    <row r="2220" spans="1:8" s="255" customFormat="1" ht="15">
      <c r="A2220" s="283"/>
      <c r="B2220" s="183" t="s">
        <v>2003</v>
      </c>
      <c r="C2220" s="81" t="s">
        <v>67</v>
      </c>
      <c r="D2220" s="30">
        <v>199.03842655088499</v>
      </c>
      <c r="E2220" s="30">
        <v>199.03842655088499</v>
      </c>
      <c r="F2220" s="30">
        <v>199.03842655088499</v>
      </c>
      <c r="G2220" s="30"/>
      <c r="H2220" s="90" t="e">
        <f>(D2311-#REF!)/#REF!*100</f>
        <v>#REF!</v>
      </c>
    </row>
    <row r="2221" spans="1:8" s="255" customFormat="1" ht="15">
      <c r="A2221" s="283"/>
      <c r="B2221" s="183" t="s">
        <v>2004</v>
      </c>
      <c r="C2221" s="81" t="s">
        <v>67</v>
      </c>
      <c r="D2221" s="30">
        <v>193.10962235575226</v>
      </c>
      <c r="E2221" s="30">
        <v>193.10962235575226</v>
      </c>
      <c r="F2221" s="30">
        <v>193.10962235575226</v>
      </c>
      <c r="G2221" s="30"/>
      <c r="H2221" s="90" t="e">
        <f>(D2312-#REF!)/#REF!*100</f>
        <v>#REF!</v>
      </c>
    </row>
    <row r="2222" spans="1:8" s="255" customFormat="1" ht="15">
      <c r="A2222" s="283"/>
      <c r="B2222" s="183" t="s">
        <v>2005</v>
      </c>
      <c r="C2222" s="81" t="s">
        <v>67</v>
      </c>
      <c r="D2222" s="30">
        <v>214.28392305265496</v>
      </c>
      <c r="E2222" s="30">
        <v>214.28392305265496</v>
      </c>
      <c r="F2222" s="30">
        <v>214.28392305265496</v>
      </c>
      <c r="G2222" s="30"/>
      <c r="H2222" s="90" t="e">
        <f>(D2313-#REF!)/#REF!*100</f>
        <v>#REF!</v>
      </c>
    </row>
    <row r="2223" spans="1:8" s="255" customFormat="1" ht="15">
      <c r="A2223" s="283"/>
      <c r="B2223" s="183" t="s">
        <v>2006</v>
      </c>
      <c r="C2223" s="81" t="s">
        <v>67</v>
      </c>
      <c r="D2223" s="30">
        <v>438.73151043982313</v>
      </c>
      <c r="E2223" s="30">
        <v>438.73151043982313</v>
      </c>
      <c r="F2223" s="30">
        <v>438.73151043982313</v>
      </c>
      <c r="G2223" s="30"/>
      <c r="H2223" s="90" t="e">
        <f>(D2314-#REF!)/#REF!*100</f>
        <v>#REF!</v>
      </c>
    </row>
    <row r="2224" spans="1:8" s="255" customFormat="1" ht="15">
      <c r="A2224" s="283"/>
      <c r="B2224" s="183" t="s">
        <v>2007</v>
      </c>
      <c r="C2224" s="81" t="s">
        <v>67</v>
      </c>
      <c r="D2224" s="30">
        <v>458.2118670809736</v>
      </c>
      <c r="E2224" s="30">
        <v>458.2118670809736</v>
      </c>
      <c r="F2224" s="30">
        <v>458.2118670809736</v>
      </c>
      <c r="G2224" s="30"/>
      <c r="H2224" s="90" t="e">
        <f>(D2315-#REF!)/#REF!*100</f>
        <v>#REF!</v>
      </c>
    </row>
    <row r="2225" spans="1:8" s="255" customFormat="1" ht="15">
      <c r="A2225" s="283"/>
      <c r="B2225" s="187" t="s">
        <v>2008</v>
      </c>
      <c r="C2225" s="81" t="s">
        <v>67</v>
      </c>
      <c r="D2225" s="30">
        <v>925.74042646858436</v>
      </c>
      <c r="E2225" s="30">
        <v>925.74042646858436</v>
      </c>
      <c r="F2225" s="30">
        <v>925.74042646858436</v>
      </c>
      <c r="G2225" s="30"/>
      <c r="H2225" s="90" t="e">
        <f>(D2316-#REF!)/#REF!*100</f>
        <v>#REF!</v>
      </c>
    </row>
    <row r="2226" spans="1:8" s="255" customFormat="1" ht="15">
      <c r="A2226" s="283"/>
      <c r="B2226" s="187" t="s">
        <v>2009</v>
      </c>
      <c r="C2226" s="81" t="s">
        <v>67</v>
      </c>
      <c r="D2226" s="30">
        <v>993.49818869867283</v>
      </c>
      <c r="E2226" s="30">
        <v>993.49818869867283</v>
      </c>
      <c r="F2226" s="30">
        <v>993.49818869867283</v>
      </c>
      <c r="G2226" s="30"/>
      <c r="H2226" s="90" t="e">
        <f>(D2317-#REF!)/#REF!*100</f>
        <v>#REF!</v>
      </c>
    </row>
    <row r="2227" spans="1:8" s="255" customFormat="1" ht="15">
      <c r="A2227" s="283"/>
      <c r="B2227" s="187" t="s">
        <v>2010</v>
      </c>
      <c r="C2227" s="81" t="s">
        <v>67</v>
      </c>
      <c r="D2227" s="30">
        <v>1621.9514333827437</v>
      </c>
      <c r="E2227" s="30">
        <v>1621.9514333827437</v>
      </c>
      <c r="F2227" s="30">
        <v>1621.9514333827437</v>
      </c>
      <c r="G2227" s="30"/>
      <c r="H2227" s="90" t="e">
        <f>(D2318-#REF!)/#REF!*100</f>
        <v>#REF!</v>
      </c>
    </row>
    <row r="2228" spans="1:8" s="255" customFormat="1" ht="15">
      <c r="A2228" s="283"/>
      <c r="B2228" s="187" t="s">
        <v>2011</v>
      </c>
      <c r="C2228" s="81"/>
      <c r="D2228" s="30">
        <v>1699.8728599473459</v>
      </c>
      <c r="E2228" s="30">
        <v>1699.8728599473459</v>
      </c>
      <c r="F2228" s="30">
        <v>1699.8728599473459</v>
      </c>
      <c r="G2228" s="30"/>
      <c r="H2228" s="90" t="e">
        <f>(D2319-#REF!)/#REF!*100</f>
        <v>#REF!</v>
      </c>
    </row>
    <row r="2229" spans="1:8" s="255" customFormat="1" ht="15">
      <c r="A2229" s="283"/>
      <c r="B2229" s="298" t="s">
        <v>2012</v>
      </c>
      <c r="C2229" s="81"/>
      <c r="D2229" s="30"/>
      <c r="E2229" s="30"/>
      <c r="F2229" s="30"/>
      <c r="G2229" s="30"/>
      <c r="H2229" s="90"/>
    </row>
    <row r="2230" spans="1:8" s="255" customFormat="1" ht="15">
      <c r="A2230" s="283"/>
      <c r="B2230" s="183" t="s">
        <v>1971</v>
      </c>
      <c r="C2230" s="81" t="s">
        <v>67</v>
      </c>
      <c r="D2230" s="30">
        <v>22.021272724778761</v>
      </c>
      <c r="E2230" s="30">
        <v>22.021272724778761</v>
      </c>
      <c r="F2230" s="30">
        <v>22.021272724778761</v>
      </c>
      <c r="G2230" s="30"/>
      <c r="H2230" s="90" t="e">
        <f>(D2321-#REF!)/#REF!*100</f>
        <v>#REF!</v>
      </c>
    </row>
    <row r="2231" spans="1:8" s="255" customFormat="1" ht="15">
      <c r="A2231" s="283"/>
      <c r="B2231" s="183" t="s">
        <v>1972</v>
      </c>
      <c r="C2231" s="81" t="s">
        <v>67</v>
      </c>
      <c r="D2231" s="30">
        <v>32.184937059292039</v>
      </c>
      <c r="E2231" s="30">
        <v>32.184937059292039</v>
      </c>
      <c r="F2231" s="30">
        <v>32.184937059292039</v>
      </c>
      <c r="G2231" s="30"/>
      <c r="H2231" s="90" t="e">
        <f>(D2322-#REF!)/#REF!*100</f>
        <v>#REF!</v>
      </c>
    </row>
    <row r="2232" spans="1:8" s="255" customFormat="1" ht="15">
      <c r="A2232" s="283"/>
      <c r="B2232" s="183" t="s">
        <v>1973</v>
      </c>
      <c r="C2232" s="81" t="s">
        <v>67</v>
      </c>
      <c r="D2232" s="30">
        <v>40.654657338053113</v>
      </c>
      <c r="E2232" s="30">
        <v>40.654657338053113</v>
      </c>
      <c r="F2232" s="30">
        <v>40.654657338053113</v>
      </c>
      <c r="G2232" s="30"/>
      <c r="H2232" s="90" t="e">
        <f>(D2323-#REF!)/#REF!*100</f>
        <v>#REF!</v>
      </c>
    </row>
    <row r="2233" spans="1:8" s="255" customFormat="1" ht="15">
      <c r="A2233" s="283"/>
      <c r="B2233" s="102" t="s">
        <v>2013</v>
      </c>
      <c r="C2233" s="81"/>
      <c r="D2233" s="30"/>
      <c r="E2233" s="30"/>
      <c r="F2233" s="30"/>
      <c r="G2233" s="30"/>
      <c r="H2233" s="90" t="e">
        <f>(D2324-#REF!)/#REF!*100</f>
        <v>#REF!</v>
      </c>
    </row>
    <row r="2234" spans="1:8" s="255" customFormat="1">
      <c r="A2234" s="283"/>
      <c r="B2234" s="166" t="s">
        <v>721</v>
      </c>
      <c r="C2234" s="81" t="s">
        <v>92</v>
      </c>
      <c r="D2234" s="30">
        <v>14.398524473893808</v>
      </c>
      <c r="E2234" s="30">
        <v>14.398524473893808</v>
      </c>
      <c r="F2234" s="30">
        <v>14.398524473893808</v>
      </c>
      <c r="G2234" s="30"/>
      <c r="H2234" s="90" t="e">
        <f>(D2325-#REF!)/#REF!*100</f>
        <v>#REF!</v>
      </c>
    </row>
    <row r="2235" spans="1:8" s="255" customFormat="1">
      <c r="A2235" s="283"/>
      <c r="B2235" s="166" t="s">
        <v>722</v>
      </c>
      <c r="C2235" s="81" t="s">
        <v>67</v>
      </c>
      <c r="D2235" s="30">
        <v>16.939440557522129</v>
      </c>
      <c r="E2235" s="30">
        <v>16.939440557522129</v>
      </c>
      <c r="F2235" s="30">
        <v>16.939440557522129</v>
      </c>
      <c r="G2235" s="30"/>
      <c r="H2235" s="90" t="e">
        <f>(D2326-#REF!)/#REF!*100</f>
        <v>#REF!</v>
      </c>
    </row>
    <row r="2236" spans="1:8" s="255" customFormat="1">
      <c r="A2236" s="283"/>
      <c r="B2236" s="126" t="s">
        <v>1956</v>
      </c>
      <c r="C2236" s="81" t="s">
        <v>67</v>
      </c>
      <c r="D2236" s="30">
        <v>22.021272724778761</v>
      </c>
      <c r="E2236" s="30">
        <v>22.021272724778761</v>
      </c>
      <c r="F2236" s="30">
        <v>22.021272724778761</v>
      </c>
      <c r="G2236" s="30"/>
      <c r="H2236" s="90" t="e">
        <f>(D2327-#REF!)/#REF!*100</f>
        <v>#REF!</v>
      </c>
    </row>
    <row r="2237" spans="1:8" s="255" customFormat="1">
      <c r="A2237" s="283"/>
      <c r="B2237" s="126" t="s">
        <v>1957</v>
      </c>
      <c r="C2237" s="81" t="s">
        <v>67</v>
      </c>
      <c r="D2237" s="30">
        <v>25.409160836283192</v>
      </c>
      <c r="E2237" s="30">
        <v>25.409160836283192</v>
      </c>
      <c r="F2237" s="30">
        <v>25.409160836283192</v>
      </c>
      <c r="G2237" s="30"/>
      <c r="H2237" s="90" t="e">
        <f>(D2328-#REF!)/#REF!*100</f>
        <v>#REF!</v>
      </c>
    </row>
    <row r="2238" spans="1:8" s="255" customFormat="1">
      <c r="A2238" s="283"/>
      <c r="B2238" s="126" t="s">
        <v>724</v>
      </c>
      <c r="C2238" s="81" t="s">
        <v>67</v>
      </c>
      <c r="D2238" s="30">
        <v>33.878881115044258</v>
      </c>
      <c r="E2238" s="30">
        <v>33.878881115044258</v>
      </c>
      <c r="F2238" s="30">
        <v>33.878881115044258</v>
      </c>
      <c r="G2238" s="30"/>
      <c r="H2238" s="90" t="e">
        <f>(D2329-#REF!)/#REF!*100</f>
        <v>#REF!</v>
      </c>
    </row>
    <row r="2239" spans="1:8" s="255" customFormat="1">
      <c r="A2239" s="283"/>
      <c r="B2239" s="126" t="s">
        <v>1958</v>
      </c>
      <c r="C2239" s="81" t="s">
        <v>67</v>
      </c>
      <c r="D2239" s="30">
        <v>38.960713282300894</v>
      </c>
      <c r="E2239" s="30">
        <v>38.960713282300894</v>
      </c>
      <c r="F2239" s="30">
        <v>38.960713282300894</v>
      </c>
      <c r="G2239" s="30"/>
      <c r="H2239" s="90" t="e">
        <f>(D2330-#REF!)/#REF!*100</f>
        <v>#REF!</v>
      </c>
    </row>
    <row r="2240" spans="1:8" s="255" customFormat="1" ht="15">
      <c r="A2240" s="283"/>
      <c r="B2240" s="102" t="s">
        <v>2014</v>
      </c>
      <c r="C2240" s="81"/>
      <c r="D2240" s="30"/>
      <c r="E2240" s="30"/>
      <c r="F2240" s="30"/>
      <c r="G2240" s="30"/>
      <c r="H2240" s="90" t="e">
        <f>(D2331-#REF!)/#REF!*100</f>
        <v>#REF!</v>
      </c>
    </row>
    <row r="2241" spans="1:8" s="255" customFormat="1">
      <c r="A2241" s="283"/>
      <c r="B2241" s="166" t="s">
        <v>721</v>
      </c>
      <c r="C2241" s="81" t="s">
        <v>67</v>
      </c>
      <c r="D2241" s="30">
        <v>6.775776223008851</v>
      </c>
      <c r="E2241" s="30">
        <v>6.775776223008851</v>
      </c>
      <c r="F2241" s="30">
        <v>6.775776223008851</v>
      </c>
      <c r="G2241" s="30"/>
      <c r="H2241" s="90"/>
    </row>
    <row r="2242" spans="1:8" s="255" customFormat="1" ht="15.75" customHeight="1">
      <c r="A2242" s="283"/>
      <c r="B2242" s="166" t="s">
        <v>722</v>
      </c>
      <c r="C2242" s="81" t="s">
        <v>67</v>
      </c>
      <c r="D2242" s="30">
        <v>7.6227482508849569</v>
      </c>
      <c r="E2242" s="30">
        <v>7.6227482508849569</v>
      </c>
      <c r="F2242" s="30">
        <v>7.6227482508849569</v>
      </c>
      <c r="G2242" s="30"/>
      <c r="H2242" s="90" t="e">
        <f>(D2333-#REF!)/#REF!*100</f>
        <v>#REF!</v>
      </c>
    </row>
    <row r="2243" spans="1:8" s="255" customFormat="1">
      <c r="A2243" s="283"/>
      <c r="B2243" s="126" t="s">
        <v>1956</v>
      </c>
      <c r="C2243" s="81" t="s">
        <v>67</v>
      </c>
      <c r="D2243" s="30">
        <v>14.398524473893808</v>
      </c>
      <c r="E2243" s="30">
        <v>14.398524473893808</v>
      </c>
      <c r="F2243" s="30">
        <v>14.398524473893808</v>
      </c>
      <c r="G2243" s="30"/>
      <c r="H2243" s="90" t="e">
        <f>(D2334-#REF!)/#REF!*100</f>
        <v>#REF!</v>
      </c>
    </row>
    <row r="2244" spans="1:8" s="255" customFormat="1">
      <c r="A2244" s="283"/>
      <c r="B2244" s="126" t="s">
        <v>1957</v>
      </c>
      <c r="C2244" s="81" t="s">
        <v>67</v>
      </c>
      <c r="D2244" s="30">
        <v>18.633384613274341</v>
      </c>
      <c r="E2244" s="30">
        <v>18.633384613274341</v>
      </c>
      <c r="F2244" s="30">
        <v>18.633384613274341</v>
      </c>
      <c r="G2244" s="30"/>
      <c r="H2244" s="90" t="e">
        <f>(D2335-#REF!)/#REF!*100</f>
        <v>#REF!</v>
      </c>
    </row>
    <row r="2245" spans="1:8" s="255" customFormat="1">
      <c r="A2245" s="283"/>
      <c r="B2245" s="126" t="s">
        <v>724</v>
      </c>
      <c r="C2245" s="81" t="s">
        <v>67</v>
      </c>
      <c r="D2245" s="30">
        <v>29.644020975663729</v>
      </c>
      <c r="E2245" s="30">
        <v>29.644020975663729</v>
      </c>
      <c r="F2245" s="30">
        <v>29.644020975663729</v>
      </c>
      <c r="G2245" s="30"/>
      <c r="H2245" s="90" t="e">
        <f>(D2336-#REF!)/#REF!*100</f>
        <v>#REF!</v>
      </c>
    </row>
    <row r="2246" spans="1:8" s="255" customFormat="1">
      <c r="A2246" s="283"/>
      <c r="B2246" s="126" t="s">
        <v>1958</v>
      </c>
      <c r="C2246" s="81" t="s">
        <v>67</v>
      </c>
      <c r="D2246" s="30">
        <v>38.113741254424781</v>
      </c>
      <c r="E2246" s="30">
        <v>38.113741254424781</v>
      </c>
      <c r="F2246" s="30">
        <v>38.113741254424781</v>
      </c>
      <c r="G2246" s="30"/>
      <c r="H2246" s="90" t="e">
        <f>(D2337-#REF!)/#REF!*100</f>
        <v>#REF!</v>
      </c>
    </row>
    <row r="2247" spans="1:8" s="255" customFormat="1" ht="15">
      <c r="A2247" s="283"/>
      <c r="B2247" s="102" t="s">
        <v>2015</v>
      </c>
      <c r="C2247" s="81"/>
      <c r="D2247" s="30"/>
      <c r="E2247" s="30"/>
      <c r="F2247" s="30"/>
      <c r="G2247" s="30"/>
      <c r="H2247" s="90" t="e">
        <f>(D2338-#REF!)/#REF!*100</f>
        <v>#REF!</v>
      </c>
    </row>
    <row r="2248" spans="1:8" s="255" customFormat="1">
      <c r="A2248" s="283"/>
      <c r="B2248" s="166" t="s">
        <v>721</v>
      </c>
      <c r="C2248" s="81" t="s">
        <v>67</v>
      </c>
      <c r="D2248" s="30">
        <v>24.562188808407083</v>
      </c>
      <c r="E2248" s="30">
        <v>24.562188808407083</v>
      </c>
      <c r="F2248" s="30">
        <v>24.562188808407083</v>
      </c>
      <c r="G2248" s="30"/>
      <c r="H2248" s="90"/>
    </row>
    <row r="2249" spans="1:8" s="255" customFormat="1">
      <c r="A2249" s="283"/>
      <c r="B2249" s="166" t="s">
        <v>722</v>
      </c>
      <c r="C2249" s="81" t="s">
        <v>67</v>
      </c>
      <c r="D2249" s="30">
        <v>25.409160836283192</v>
      </c>
      <c r="E2249" s="30">
        <v>25.409160836283192</v>
      </c>
      <c r="F2249" s="30">
        <v>25.409160836283192</v>
      </c>
      <c r="G2249" s="30"/>
      <c r="H2249" s="90" t="e">
        <f>(D2340-#REF!)/#REF!*100</f>
        <v>#REF!</v>
      </c>
    </row>
    <row r="2250" spans="1:8" s="255" customFormat="1">
      <c r="A2250" s="283"/>
      <c r="B2250" s="126" t="s">
        <v>1956</v>
      </c>
      <c r="C2250" s="81" t="s">
        <v>67</v>
      </c>
      <c r="D2250" s="30">
        <v>33.878881115044258</v>
      </c>
      <c r="E2250" s="30">
        <v>33.878881115044258</v>
      </c>
      <c r="F2250" s="30">
        <v>33.878881115044258</v>
      </c>
      <c r="G2250" s="30"/>
      <c r="H2250" s="90" t="e">
        <f>(D2341-#REF!)/#REF!*100</f>
        <v>#REF!</v>
      </c>
    </row>
    <row r="2251" spans="1:8" s="255" customFormat="1">
      <c r="A2251" s="283"/>
      <c r="B2251" s="126" t="s">
        <v>1967</v>
      </c>
      <c r="C2251" s="81"/>
      <c r="D2251" s="30">
        <v>48.277405588938066</v>
      </c>
      <c r="E2251" s="30">
        <v>48.277405588938066</v>
      </c>
      <c r="F2251" s="30">
        <v>48.277405588938066</v>
      </c>
      <c r="G2251" s="30"/>
      <c r="H2251" s="90" t="e">
        <f>(D2342-#REF!)/#REF!*100</f>
        <v>#REF!</v>
      </c>
    </row>
    <row r="2252" spans="1:8" s="255" customFormat="1" ht="15">
      <c r="A2252" s="283"/>
      <c r="B2252" s="102" t="s">
        <v>2016</v>
      </c>
      <c r="C2252" s="81"/>
      <c r="D2252" s="30"/>
      <c r="E2252" s="30"/>
      <c r="F2252" s="30"/>
      <c r="G2252" s="30"/>
      <c r="H2252" s="90" t="e">
        <f>(D2343-#REF!)/#REF!*100</f>
        <v>#REF!</v>
      </c>
    </row>
    <row r="2253" spans="1:8" s="255" customFormat="1">
      <c r="A2253" s="283"/>
      <c r="B2253" s="166" t="s">
        <v>721</v>
      </c>
      <c r="C2253" s="81" t="s">
        <v>67</v>
      </c>
      <c r="D2253" s="30">
        <v>14.398524473893808</v>
      </c>
      <c r="E2253" s="30">
        <v>14.398524473893808</v>
      </c>
      <c r="F2253" s="30">
        <v>14.398524473893808</v>
      </c>
      <c r="G2253" s="30"/>
      <c r="H2253" s="90" t="e">
        <f>(D2344-#REF!)/#REF!*100</f>
        <v>#REF!</v>
      </c>
    </row>
    <row r="2254" spans="1:8" s="255" customFormat="1">
      <c r="A2254" s="283"/>
      <c r="B2254" s="166" t="s">
        <v>722</v>
      </c>
      <c r="C2254" s="81" t="s">
        <v>67</v>
      </c>
      <c r="D2254" s="30">
        <v>22.021272724778761</v>
      </c>
      <c r="E2254" s="30">
        <v>22.021272724778761</v>
      </c>
      <c r="F2254" s="30">
        <v>22.021272724778761</v>
      </c>
      <c r="G2254" s="30"/>
      <c r="H2254" s="90" t="e">
        <f>(D2345-#REF!)/#REF!*100</f>
        <v>#REF!</v>
      </c>
    </row>
    <row r="2255" spans="1:8" s="255" customFormat="1">
      <c r="A2255" s="283"/>
      <c r="B2255" s="126" t="s">
        <v>1956</v>
      </c>
      <c r="C2255" s="81" t="s">
        <v>67</v>
      </c>
      <c r="D2255" s="30">
        <v>33.878881115044258</v>
      </c>
      <c r="E2255" s="30">
        <v>33.878881115044258</v>
      </c>
      <c r="F2255" s="30">
        <v>33.878881115044258</v>
      </c>
      <c r="G2255" s="30"/>
      <c r="H2255" s="90"/>
    </row>
    <row r="2256" spans="1:8" s="255" customFormat="1" ht="15">
      <c r="A2256" s="283"/>
      <c r="B2256" s="102" t="s">
        <v>2017</v>
      </c>
      <c r="C2256" s="81"/>
      <c r="D2256" s="30"/>
      <c r="E2256" s="30"/>
      <c r="F2256" s="30"/>
      <c r="G2256" s="30"/>
      <c r="H2256" s="90" t="e">
        <f>(D2347-#REF!)/#REF!*100</f>
        <v>#REF!</v>
      </c>
    </row>
    <row r="2257" spans="1:8" s="255" customFormat="1" ht="15">
      <c r="A2257" s="283"/>
      <c r="B2257" s="183" t="s">
        <v>721</v>
      </c>
      <c r="C2257" s="81" t="s">
        <v>67</v>
      </c>
      <c r="D2257" s="30">
        <v>24.562188808407083</v>
      </c>
      <c r="E2257" s="30">
        <v>24.562188808407083</v>
      </c>
      <c r="F2257" s="30">
        <v>24.562188808407083</v>
      </c>
      <c r="G2257" s="30"/>
      <c r="H2257" s="90" t="e">
        <f>(D2348-#REF!)/#REF!*100</f>
        <v>#REF!</v>
      </c>
    </row>
    <row r="2258" spans="1:8" s="255" customFormat="1" ht="15">
      <c r="A2258" s="283"/>
      <c r="B2258" s="102" t="s">
        <v>2018</v>
      </c>
      <c r="C2258" s="81"/>
      <c r="D2258" s="30"/>
      <c r="E2258" s="30"/>
      <c r="F2258" s="30"/>
      <c r="G2258" s="30"/>
      <c r="H2258" s="90" t="e">
        <f>(D2349-#REF!)/#REF!*100</f>
        <v>#REF!</v>
      </c>
    </row>
    <row r="2259" spans="1:8" s="255" customFormat="1">
      <c r="A2259" s="283"/>
      <c r="B2259" s="126" t="s">
        <v>721</v>
      </c>
      <c r="C2259" s="81" t="s">
        <v>67</v>
      </c>
      <c r="D2259" s="30">
        <v>10.163664334513278</v>
      </c>
      <c r="E2259" s="30">
        <v>10.163664334513278</v>
      </c>
      <c r="F2259" s="30">
        <v>10.163664334513278</v>
      </c>
      <c r="G2259" s="30"/>
      <c r="H2259" s="90" t="e">
        <f>(D2350-#REF!)/#REF!*100</f>
        <v>#REF!</v>
      </c>
    </row>
    <row r="2260" spans="1:8" s="255" customFormat="1">
      <c r="A2260" s="283"/>
      <c r="B2260" s="277" t="s">
        <v>2019</v>
      </c>
      <c r="C2260" s="81"/>
      <c r="D2260" s="30"/>
      <c r="E2260" s="30"/>
      <c r="F2260" s="30"/>
      <c r="G2260" s="30"/>
      <c r="H2260" s="90" t="e">
        <f>(D2351-#REF!)/#REF!*100</f>
        <v>#REF!</v>
      </c>
    </row>
    <row r="2261" spans="1:8" s="255" customFormat="1">
      <c r="A2261" s="283"/>
      <c r="B2261" s="166" t="s">
        <v>721</v>
      </c>
      <c r="C2261" s="81" t="s">
        <v>67</v>
      </c>
      <c r="D2261" s="30">
        <v>14.398524473893808</v>
      </c>
      <c r="E2261" s="30">
        <v>14.398524473893808</v>
      </c>
      <c r="F2261" s="30">
        <v>14.398524473893808</v>
      </c>
      <c r="G2261" s="30"/>
      <c r="H2261" s="90" t="e">
        <f>(D2352-#REF!)/#REF!*100</f>
        <v>#REF!</v>
      </c>
    </row>
    <row r="2262" spans="1:8" s="255" customFormat="1">
      <c r="A2262" s="283"/>
      <c r="B2262" s="166" t="s">
        <v>722</v>
      </c>
      <c r="C2262" s="81" t="s">
        <v>67</v>
      </c>
      <c r="D2262" s="30">
        <v>22.021272724778761</v>
      </c>
      <c r="E2262" s="30">
        <v>22.021272724778761</v>
      </c>
      <c r="F2262" s="30">
        <v>22.021272724778761</v>
      </c>
      <c r="G2262" s="30"/>
      <c r="H2262" s="90"/>
    </row>
    <row r="2263" spans="1:8" s="255" customFormat="1">
      <c r="A2263" s="283"/>
      <c r="B2263" s="126" t="s">
        <v>1956</v>
      </c>
      <c r="C2263" s="81" t="s">
        <v>67</v>
      </c>
      <c r="D2263" s="30">
        <v>33.878881115044258</v>
      </c>
      <c r="E2263" s="30">
        <v>33.878881115044258</v>
      </c>
      <c r="F2263" s="30">
        <v>33.878881115044258</v>
      </c>
      <c r="G2263" s="30"/>
      <c r="H2263" s="90" t="e">
        <f>(D2354-#REF!)/#REF!*100</f>
        <v>#REF!</v>
      </c>
    </row>
    <row r="2264" spans="1:8" s="255" customFormat="1">
      <c r="A2264" s="283"/>
      <c r="B2264" s="126" t="s">
        <v>1957</v>
      </c>
      <c r="C2264" s="81" t="s">
        <v>67</v>
      </c>
      <c r="D2264" s="30">
        <v>52.512265728318596</v>
      </c>
      <c r="E2264" s="30">
        <v>52.512265728318596</v>
      </c>
      <c r="F2264" s="30">
        <v>52.512265728318596</v>
      </c>
      <c r="G2264" s="30"/>
      <c r="H2264" s="90" t="e">
        <f>(D2355-#REF!)/#REF!*100</f>
        <v>#REF!</v>
      </c>
    </row>
    <row r="2265" spans="1:8" s="255" customFormat="1">
      <c r="A2265" s="283"/>
      <c r="B2265" s="126" t="s">
        <v>724</v>
      </c>
      <c r="C2265" s="81" t="s">
        <v>67</v>
      </c>
      <c r="D2265" s="30">
        <v>88.085090899115045</v>
      </c>
      <c r="E2265" s="30">
        <v>88.085090899115045</v>
      </c>
      <c r="F2265" s="30">
        <v>88.085090899115045</v>
      </c>
      <c r="G2265" s="30"/>
      <c r="H2265" s="90"/>
    </row>
    <row r="2266" spans="1:8" s="255" customFormat="1">
      <c r="A2266" s="283"/>
      <c r="B2266" s="126" t="s">
        <v>1958</v>
      </c>
      <c r="C2266" s="81" t="s">
        <v>67</v>
      </c>
      <c r="D2266" s="30">
        <v>164.31257340796463</v>
      </c>
      <c r="E2266" s="30">
        <v>164.31257340796463</v>
      </c>
      <c r="F2266" s="30">
        <v>164.31257340796463</v>
      </c>
      <c r="G2266" s="30"/>
      <c r="H2266" s="90" t="e">
        <f>(D2357-#REF!)/#REF!*100</f>
        <v>#REF!</v>
      </c>
    </row>
    <row r="2267" spans="1:8" s="255" customFormat="1">
      <c r="A2267" s="283"/>
      <c r="B2267" s="126" t="s">
        <v>1959</v>
      </c>
      <c r="C2267" s="81" t="s">
        <v>67</v>
      </c>
      <c r="D2267" s="30">
        <v>245.62188808407089</v>
      </c>
      <c r="E2267" s="30">
        <v>245.62188808407089</v>
      </c>
      <c r="F2267" s="30">
        <v>245.62188808407089</v>
      </c>
      <c r="G2267" s="30"/>
      <c r="H2267" s="90" t="e">
        <f>(D2358-#REF!)/#REF!*100</f>
        <v>#REF!</v>
      </c>
    </row>
    <row r="2268" spans="1:8" s="255" customFormat="1">
      <c r="A2268" s="283"/>
      <c r="B2268" s="277" t="s">
        <v>2020</v>
      </c>
      <c r="C2268" s="81"/>
      <c r="D2268" s="30"/>
      <c r="E2268" s="30"/>
      <c r="F2268" s="30"/>
      <c r="G2268" s="30"/>
      <c r="H2268" s="90" t="e">
        <f>(D2359-#REF!)/#REF!*100</f>
        <v>#REF!</v>
      </c>
    </row>
    <row r="2269" spans="1:8" s="255" customFormat="1">
      <c r="A2269" s="283"/>
      <c r="B2269" s="166" t="s">
        <v>721</v>
      </c>
      <c r="C2269" s="81" t="s">
        <v>67</v>
      </c>
      <c r="D2269" s="30">
        <v>25.409160836283192</v>
      </c>
      <c r="E2269" s="30">
        <v>25.409160836283192</v>
      </c>
      <c r="F2269" s="30">
        <v>25.409160836283192</v>
      </c>
      <c r="G2269" s="30"/>
      <c r="H2269" s="90"/>
    </row>
    <row r="2270" spans="1:8" s="255" customFormat="1">
      <c r="A2270" s="283"/>
      <c r="B2270" s="166" t="s">
        <v>722</v>
      </c>
      <c r="C2270" s="81" t="s">
        <v>67</v>
      </c>
      <c r="D2270" s="30">
        <v>36.419797198672576</v>
      </c>
      <c r="E2270" s="30">
        <v>36.419797198672576</v>
      </c>
      <c r="F2270" s="30">
        <v>36.419797198672576</v>
      </c>
      <c r="G2270" s="30"/>
      <c r="H2270" s="90" t="e">
        <f>(D2361-#REF!)/#REF!*100</f>
        <v>#REF!</v>
      </c>
    </row>
    <row r="2271" spans="1:8" s="255" customFormat="1">
      <c r="A2271" s="283"/>
      <c r="B2271" s="126" t="s">
        <v>1956</v>
      </c>
      <c r="C2271" s="81" t="s">
        <v>67</v>
      </c>
      <c r="D2271" s="30">
        <v>63.522902090707966</v>
      </c>
      <c r="E2271" s="30">
        <v>63.522902090707966</v>
      </c>
      <c r="F2271" s="30">
        <v>63.522902090707966</v>
      </c>
      <c r="G2271" s="30"/>
      <c r="H2271" s="90" t="e">
        <f>(D2362-#REF!)/#REF!*100</f>
        <v>#REF!</v>
      </c>
    </row>
    <row r="2272" spans="1:8" s="255" customFormat="1">
      <c r="A2272" s="283"/>
      <c r="B2272" s="277" t="s">
        <v>2021</v>
      </c>
      <c r="C2272" s="81"/>
      <c r="D2272" s="30"/>
      <c r="E2272" s="30"/>
      <c r="F2272" s="30"/>
      <c r="G2272" s="30"/>
      <c r="H2272" s="90" t="e">
        <f>(D2363-#REF!)/#REF!*100</f>
        <v>#REF!</v>
      </c>
    </row>
    <row r="2273" spans="1:8" s="255" customFormat="1">
      <c r="A2273" s="283"/>
      <c r="B2273" s="166" t="s">
        <v>721</v>
      </c>
      <c r="C2273" s="81" t="s">
        <v>67</v>
      </c>
      <c r="D2273" s="30">
        <v>70.298678313716835</v>
      </c>
      <c r="E2273" s="30">
        <v>70.298678313716835</v>
      </c>
      <c r="F2273" s="30">
        <v>70.298678313716835</v>
      </c>
      <c r="G2273" s="30"/>
      <c r="H2273" s="90" t="e">
        <f>(D2364-#REF!)/#REF!*100</f>
        <v>#REF!</v>
      </c>
    </row>
    <row r="2274" spans="1:8" s="255" customFormat="1">
      <c r="A2274" s="283"/>
      <c r="B2274" s="166" t="s">
        <v>722</v>
      </c>
      <c r="C2274" s="81" t="s">
        <v>67</v>
      </c>
      <c r="D2274" s="30">
        <v>99.095727261504436</v>
      </c>
      <c r="E2274" s="30">
        <v>99.095727261504436</v>
      </c>
      <c r="F2274" s="30">
        <v>99.095727261504436</v>
      </c>
      <c r="G2274" s="30"/>
      <c r="H2274" s="90" t="e">
        <f>(D2365-#REF!)/#REF!*100</f>
        <v>#REF!</v>
      </c>
    </row>
    <row r="2275" spans="1:8" s="255" customFormat="1">
      <c r="A2275" s="283"/>
      <c r="B2275" s="126" t="s">
        <v>1956</v>
      </c>
      <c r="C2275" s="81" t="s">
        <v>67</v>
      </c>
      <c r="D2275" s="30">
        <v>143.138272711062</v>
      </c>
      <c r="E2275" s="30">
        <v>143.138272711062</v>
      </c>
      <c r="F2275" s="30">
        <v>143.138272711062</v>
      </c>
      <c r="G2275" s="30"/>
      <c r="H2275" s="90"/>
    </row>
    <row r="2276" spans="1:8" s="255" customFormat="1">
      <c r="A2276" s="283"/>
      <c r="B2276" s="277" t="s">
        <v>2022</v>
      </c>
      <c r="C2276" s="81"/>
      <c r="D2276" s="30"/>
      <c r="E2276" s="30"/>
      <c r="F2276" s="30"/>
      <c r="G2276" s="30"/>
      <c r="H2276" s="90" t="e">
        <f>(D2367-#REF!)/#REF!*100</f>
        <v>#REF!</v>
      </c>
    </row>
    <row r="2277" spans="1:8" s="255" customFormat="1">
      <c r="A2277" s="283"/>
      <c r="B2277" s="166" t="s">
        <v>721</v>
      </c>
      <c r="C2277" s="81" t="s">
        <v>67</v>
      </c>
      <c r="D2277" s="30">
        <v>93.166923066371709</v>
      </c>
      <c r="E2277" s="30">
        <v>93.166923066371709</v>
      </c>
      <c r="F2277" s="30">
        <v>93.166923066371709</v>
      </c>
      <c r="G2277" s="30"/>
      <c r="H2277" s="90" t="e">
        <f>(D2368-#REF!)/#REF!*100</f>
        <v>#REF!</v>
      </c>
    </row>
    <row r="2278" spans="1:8" s="255" customFormat="1">
      <c r="A2278" s="283"/>
      <c r="B2278" s="166" t="s">
        <v>722</v>
      </c>
      <c r="C2278" s="81" t="s">
        <v>67</v>
      </c>
      <c r="D2278" s="30">
        <v>134.66855243230091</v>
      </c>
      <c r="E2278" s="30">
        <v>134.66855243230091</v>
      </c>
      <c r="F2278" s="30">
        <v>134.66855243230091</v>
      </c>
      <c r="G2278" s="30"/>
      <c r="H2278" s="90" t="e">
        <f>(D2369-#REF!)/#REF!*100</f>
        <v>#REF!</v>
      </c>
    </row>
    <row r="2279" spans="1:8" s="255" customFormat="1">
      <c r="A2279" s="283"/>
      <c r="B2279" s="126" t="s">
        <v>1956</v>
      </c>
      <c r="C2279" s="81" t="s">
        <v>67</v>
      </c>
      <c r="D2279" s="30">
        <v>190.56870627212393</v>
      </c>
      <c r="E2279" s="30">
        <v>190.56870627212393</v>
      </c>
      <c r="F2279" s="30">
        <v>190.56870627212393</v>
      </c>
      <c r="G2279" s="30"/>
      <c r="H2279" s="90"/>
    </row>
    <row r="2280" spans="1:8" s="255" customFormat="1" ht="15">
      <c r="A2280" s="283"/>
      <c r="B2280" s="298" t="s">
        <v>2023</v>
      </c>
      <c r="C2280" s="81"/>
      <c r="D2280" s="30"/>
      <c r="E2280" s="30"/>
      <c r="F2280" s="30"/>
      <c r="G2280" s="30"/>
      <c r="H2280" s="90" t="e">
        <f>(D2371-#REF!)/#REF!*100</f>
        <v>#REF!</v>
      </c>
    </row>
    <row r="2281" spans="1:8" s="255" customFormat="1">
      <c r="A2281" s="283"/>
      <c r="B2281" s="126" t="s">
        <v>2024</v>
      </c>
      <c r="C2281" s="81" t="s">
        <v>67</v>
      </c>
      <c r="D2281" s="30">
        <v>144.83221676681418</v>
      </c>
      <c r="E2281" s="30">
        <v>144.83221676681418</v>
      </c>
      <c r="F2281" s="30">
        <v>144.83221676681418</v>
      </c>
      <c r="G2281" s="30"/>
      <c r="H2281" s="90"/>
    </row>
    <row r="2282" spans="1:8" s="255" customFormat="1">
      <c r="A2282" s="283"/>
      <c r="B2282" s="126" t="s">
        <v>2025</v>
      </c>
      <c r="C2282" s="81" t="s">
        <v>67</v>
      </c>
      <c r="D2282" s="30">
        <v>142.29130068318588</v>
      </c>
      <c r="E2282" s="30">
        <v>142.29130068318588</v>
      </c>
      <c r="F2282" s="30">
        <v>142.29130068318588</v>
      </c>
      <c r="G2282" s="30"/>
      <c r="H2282" s="90" t="e">
        <f>(D2373-#REF!)/#REF!*100</f>
        <v>#REF!</v>
      </c>
    </row>
    <row r="2283" spans="1:8" s="255" customFormat="1">
      <c r="A2283" s="283"/>
      <c r="B2283" s="126" t="s">
        <v>2026</v>
      </c>
      <c r="C2283" s="81" t="s">
        <v>67</v>
      </c>
      <c r="D2283" s="30">
        <v>176.17018179823009</v>
      </c>
      <c r="E2283" s="30">
        <v>176.17018179823009</v>
      </c>
      <c r="F2283" s="30">
        <v>176.17018179823009</v>
      </c>
      <c r="G2283" s="30"/>
      <c r="H2283" s="90"/>
    </row>
    <row r="2284" spans="1:8" s="255" customFormat="1">
      <c r="A2284" s="283"/>
      <c r="B2284" s="126" t="s">
        <v>2027</v>
      </c>
      <c r="C2284" s="81" t="s">
        <v>67</v>
      </c>
      <c r="D2284" s="30">
        <v>219.36575521991156</v>
      </c>
      <c r="E2284" s="30">
        <v>219.36575521991156</v>
      </c>
      <c r="F2284" s="30">
        <v>219.36575521991156</v>
      </c>
      <c r="G2284" s="30"/>
      <c r="H2284" s="90" t="e">
        <f>(D2375-#REF!)/#REF!*100</f>
        <v>#REF!</v>
      </c>
    </row>
    <row r="2285" spans="1:8" s="255" customFormat="1">
      <c r="A2285" s="283"/>
      <c r="B2285" s="126" t="s">
        <v>2028</v>
      </c>
      <c r="C2285" s="81" t="s">
        <v>67</v>
      </c>
      <c r="D2285" s="30">
        <v>224.4475873871682</v>
      </c>
      <c r="E2285" s="30">
        <v>224.4475873871682</v>
      </c>
      <c r="F2285" s="30">
        <v>224.4475873871682</v>
      </c>
      <c r="G2285" s="30"/>
      <c r="H2285" s="90" t="e">
        <f>(D2376-#REF!)/#REF!*100</f>
        <v>#REF!</v>
      </c>
    </row>
    <row r="2286" spans="1:8" s="255" customFormat="1">
      <c r="A2286" s="283"/>
      <c r="B2286" s="126" t="s">
        <v>2029</v>
      </c>
      <c r="C2286" s="81" t="s">
        <v>67</v>
      </c>
      <c r="D2286" s="30">
        <v>400.61776918539829</v>
      </c>
      <c r="E2286" s="30">
        <v>400.61776918539829</v>
      </c>
      <c r="F2286" s="30">
        <v>400.61776918539829</v>
      </c>
      <c r="G2286" s="30"/>
      <c r="H2286" s="90" t="e">
        <f>(D2377-#REF!)/#REF!*100</f>
        <v>#REF!</v>
      </c>
    </row>
    <row r="2287" spans="1:8" s="255" customFormat="1" ht="15">
      <c r="A2287" s="283"/>
      <c r="B2287" s="298" t="s">
        <v>2030</v>
      </c>
      <c r="C2287" s="81"/>
      <c r="D2287" s="30"/>
      <c r="E2287" s="30"/>
      <c r="F2287" s="30"/>
      <c r="G2287" s="30"/>
      <c r="H2287" s="90" t="e">
        <f>(D2378-#REF!)/#REF!*100</f>
        <v>#REF!</v>
      </c>
    </row>
    <row r="2288" spans="1:8" s="255" customFormat="1">
      <c r="A2288" s="283"/>
      <c r="B2288" s="126" t="s">
        <v>2024</v>
      </c>
      <c r="C2288" s="81" t="s">
        <v>67</v>
      </c>
      <c r="D2288" s="30">
        <v>107.56544754026552</v>
      </c>
      <c r="E2288" s="30">
        <v>107.56544754026552</v>
      </c>
      <c r="F2288" s="30">
        <v>107.56544754026552</v>
      </c>
      <c r="G2288" s="30"/>
      <c r="H2288" s="90" t="e">
        <f>(D2379-#REF!)/#REF!*100</f>
        <v>#REF!</v>
      </c>
    </row>
    <row r="2289" spans="1:8" s="255" customFormat="1">
      <c r="A2289" s="283"/>
      <c r="B2289" s="126" t="s">
        <v>2025</v>
      </c>
      <c r="C2289" s="81" t="s">
        <v>67</v>
      </c>
      <c r="D2289" s="30">
        <v>121.96397201415931</v>
      </c>
      <c r="E2289" s="30">
        <v>121.96397201415931</v>
      </c>
      <c r="F2289" s="30">
        <v>121.96397201415931</v>
      </c>
      <c r="G2289" s="30"/>
      <c r="H2289" s="90" t="e">
        <f>(D2380-#REF!)/#REF!*100</f>
        <v>#REF!</v>
      </c>
    </row>
    <row r="2290" spans="1:8" s="255" customFormat="1">
      <c r="A2290" s="283"/>
      <c r="B2290" s="126" t="s">
        <v>2026</v>
      </c>
      <c r="C2290" s="81" t="s">
        <v>67</v>
      </c>
      <c r="D2290" s="30">
        <v>160.07771326858412</v>
      </c>
      <c r="E2290" s="30">
        <v>160.07771326858412</v>
      </c>
      <c r="F2290" s="30">
        <v>160.07771326858412</v>
      </c>
      <c r="G2290" s="30"/>
      <c r="H2290" s="90"/>
    </row>
    <row r="2291" spans="1:8" s="255" customFormat="1">
      <c r="A2291" s="283"/>
      <c r="B2291" s="126" t="s">
        <v>2027</v>
      </c>
      <c r="C2291" s="81" t="s">
        <v>67</v>
      </c>
      <c r="D2291" s="30">
        <v>181.25201396548675</v>
      </c>
      <c r="E2291" s="30">
        <v>181.25201396548675</v>
      </c>
      <c r="F2291" s="30">
        <v>181.25201396548675</v>
      </c>
      <c r="G2291" s="30"/>
      <c r="H2291" s="90" t="e">
        <f>(D2382-#REF!)/#REF!*100</f>
        <v>#REF!</v>
      </c>
    </row>
    <row r="2292" spans="1:8" s="255" customFormat="1">
      <c r="A2292" s="283"/>
      <c r="B2292" s="126" t="s">
        <v>2028</v>
      </c>
      <c r="C2292" s="81" t="s">
        <v>67</v>
      </c>
      <c r="D2292" s="30">
        <v>199.88539857876114</v>
      </c>
      <c r="E2292" s="30">
        <v>199.88539857876114</v>
      </c>
      <c r="F2292" s="30">
        <v>199.88539857876114</v>
      </c>
      <c r="G2292" s="30"/>
      <c r="H2292" s="90" t="e">
        <f>(D2383-#REF!)/#REF!*100</f>
        <v>#REF!</v>
      </c>
    </row>
    <row r="2293" spans="1:8" s="255" customFormat="1">
      <c r="A2293" s="283"/>
      <c r="B2293" s="126" t="s">
        <v>2029</v>
      </c>
      <c r="C2293" s="81" t="s">
        <v>67</v>
      </c>
      <c r="D2293" s="30">
        <v>322.69634262079654</v>
      </c>
      <c r="E2293" s="30">
        <v>322.69634262079654</v>
      </c>
      <c r="F2293" s="30">
        <v>322.69634262079654</v>
      </c>
      <c r="G2293" s="30"/>
      <c r="H2293" s="90" t="e">
        <f>(D2384-#REF!)/#REF!*100</f>
        <v>#REF!</v>
      </c>
    </row>
    <row r="2294" spans="1:8" s="255" customFormat="1" ht="15">
      <c r="A2294" s="283"/>
      <c r="B2294" s="298" t="s">
        <v>2031</v>
      </c>
      <c r="C2294" s="81"/>
      <c r="D2294" s="30"/>
      <c r="E2294" s="30"/>
      <c r="F2294" s="30"/>
      <c r="G2294" s="30"/>
      <c r="H2294" s="90" t="e">
        <f>(D2385-#REF!)/#REF!*100</f>
        <v>#REF!</v>
      </c>
    </row>
    <row r="2295" spans="1:8" s="255" customFormat="1">
      <c r="A2295" s="283"/>
      <c r="B2295" s="126" t="s">
        <v>2024</v>
      </c>
      <c r="C2295" s="81" t="s">
        <v>67</v>
      </c>
      <c r="D2295" s="30">
        <v>138.90341257168143</v>
      </c>
      <c r="E2295" s="30">
        <v>138.90341257168143</v>
      </c>
      <c r="F2295" s="30">
        <v>138.90341257168143</v>
      </c>
      <c r="G2295" s="30"/>
      <c r="H2295" s="90"/>
    </row>
    <row r="2296" spans="1:8" s="255" customFormat="1">
      <c r="A2296" s="283"/>
      <c r="B2296" s="126" t="s">
        <v>2025</v>
      </c>
      <c r="C2296" s="81" t="s">
        <v>67</v>
      </c>
      <c r="D2296" s="30">
        <v>143.138272711062</v>
      </c>
      <c r="E2296" s="30">
        <v>143.138272711062</v>
      </c>
      <c r="F2296" s="30">
        <v>143.138272711062</v>
      </c>
      <c r="G2296" s="30"/>
      <c r="H2296" s="90"/>
    </row>
    <row r="2297" spans="1:8" s="255" customFormat="1">
      <c r="A2297" s="283"/>
      <c r="B2297" s="126" t="s">
        <v>2026</v>
      </c>
      <c r="C2297" s="81" t="s">
        <v>67</v>
      </c>
      <c r="D2297" s="30">
        <v>173.62926571460179</v>
      </c>
      <c r="E2297" s="30">
        <v>173.62926571460179</v>
      </c>
      <c r="F2297" s="30">
        <v>173.62926571460179</v>
      </c>
      <c r="G2297" s="30"/>
      <c r="H2297" s="90" t="e">
        <f>(D2388-#REF!)/#REF!*100</f>
        <v>#REF!</v>
      </c>
    </row>
    <row r="2298" spans="1:8" s="255" customFormat="1">
      <c r="A2298" s="283"/>
      <c r="B2298" s="126" t="s">
        <v>2027</v>
      </c>
      <c r="C2298" s="81"/>
      <c r="D2298" s="30">
        <v>188.02779018849563</v>
      </c>
      <c r="E2298" s="30">
        <v>188.02779018849563</v>
      </c>
      <c r="F2298" s="30">
        <v>188.02779018849563</v>
      </c>
      <c r="G2298" s="30"/>
      <c r="H2298" s="90" t="e">
        <f>(D2389-#REF!)/#REF!*100</f>
        <v>#REF!</v>
      </c>
    </row>
    <row r="2299" spans="1:8" s="255" customFormat="1">
      <c r="A2299" s="283"/>
      <c r="B2299" s="126" t="s">
        <v>2028</v>
      </c>
      <c r="C2299" s="81" t="s">
        <v>67</v>
      </c>
      <c r="D2299" s="30">
        <v>204.96723074601772</v>
      </c>
      <c r="E2299" s="30">
        <v>204.96723074601772</v>
      </c>
      <c r="F2299" s="30">
        <v>204.96723074601772</v>
      </c>
      <c r="G2299" s="30"/>
      <c r="H2299" s="90" t="e">
        <f>(D2390-#REF!)/#REF!*100</f>
        <v>#REF!</v>
      </c>
    </row>
    <row r="2300" spans="1:8" s="255" customFormat="1">
      <c r="A2300" s="283"/>
      <c r="B2300" s="126" t="s">
        <v>2029</v>
      </c>
      <c r="C2300" s="81" t="s">
        <v>67</v>
      </c>
      <c r="D2300" s="30">
        <v>396.38290904601774</v>
      </c>
      <c r="E2300" s="30">
        <v>396.38290904601774</v>
      </c>
      <c r="F2300" s="30">
        <v>396.38290904601774</v>
      </c>
      <c r="G2300" s="30"/>
      <c r="H2300" s="90" t="e">
        <f>(D2391-#REF!)/#REF!*100</f>
        <v>#REF!</v>
      </c>
    </row>
    <row r="2301" spans="1:8" s="255" customFormat="1">
      <c r="A2301" s="283"/>
      <c r="B2301" s="277" t="s">
        <v>2032</v>
      </c>
      <c r="C2301" s="81"/>
      <c r="D2301" s="30"/>
      <c r="E2301" s="30"/>
      <c r="F2301" s="30"/>
      <c r="G2301" s="30"/>
      <c r="H2301" s="90" t="e">
        <f>(D2392-#REF!)/#REF!*100</f>
        <v>#REF!</v>
      </c>
    </row>
    <row r="2302" spans="1:8" s="255" customFormat="1">
      <c r="A2302" s="283"/>
      <c r="B2302" s="126" t="s">
        <v>2024</v>
      </c>
      <c r="C2302" s="81" t="s">
        <v>67</v>
      </c>
      <c r="D2302" s="30">
        <v>105.02453145663719</v>
      </c>
      <c r="E2302" s="30">
        <v>105.02453145663719</v>
      </c>
      <c r="F2302" s="30">
        <v>105.02453145663719</v>
      </c>
      <c r="G2302" s="30"/>
      <c r="H2302" s="90" t="e">
        <f>(D2393-#REF!)/#REF!*100</f>
        <v>#REF!</v>
      </c>
    </row>
    <row r="2303" spans="1:8" s="255" customFormat="1">
      <c r="A2303" s="283"/>
      <c r="B2303" s="126" t="s">
        <v>2025</v>
      </c>
      <c r="C2303" s="81" t="s">
        <v>67</v>
      </c>
      <c r="D2303" s="30">
        <v>148.22010487831864</v>
      </c>
      <c r="E2303" s="30">
        <v>148.22010487831864</v>
      </c>
      <c r="F2303" s="30">
        <v>148.22010487831864</v>
      </c>
      <c r="G2303" s="30"/>
      <c r="H2303" s="90"/>
    </row>
    <row r="2304" spans="1:8" s="255" customFormat="1">
      <c r="A2304" s="283"/>
      <c r="B2304" s="126" t="s">
        <v>2026</v>
      </c>
      <c r="C2304" s="81" t="s">
        <v>67</v>
      </c>
      <c r="D2304" s="30">
        <v>136.36249648805315</v>
      </c>
      <c r="E2304" s="30">
        <v>136.36249648805315</v>
      </c>
      <c r="F2304" s="30">
        <v>136.36249648805315</v>
      </c>
      <c r="G2304" s="30"/>
      <c r="H2304" s="90" t="e">
        <f>(D2395-#REF!)/#REF!*100</f>
        <v>#REF!</v>
      </c>
    </row>
    <row r="2305" spans="1:8" s="255" customFormat="1">
      <c r="A2305" s="283"/>
      <c r="B2305" s="126" t="s">
        <v>2027</v>
      </c>
      <c r="C2305" s="81"/>
      <c r="D2305" s="30">
        <v>199.88539857876114</v>
      </c>
      <c r="E2305" s="30">
        <v>199.88539857876114</v>
      </c>
      <c r="F2305" s="30">
        <v>199.88539857876114</v>
      </c>
      <c r="G2305" s="30"/>
      <c r="H2305" s="90" t="e">
        <f>(D2396-#REF!)/#REF!*100</f>
        <v>#REF!</v>
      </c>
    </row>
    <row r="2306" spans="1:8" s="255" customFormat="1">
      <c r="A2306" s="283"/>
      <c r="B2306" s="126" t="s">
        <v>2028</v>
      </c>
      <c r="C2306" s="81" t="s">
        <v>67</v>
      </c>
      <c r="D2306" s="30">
        <v>228.68244752654871</v>
      </c>
      <c r="E2306" s="30">
        <v>228.68244752654871</v>
      </c>
      <c r="F2306" s="30">
        <v>228.68244752654871</v>
      </c>
      <c r="G2306" s="30"/>
      <c r="H2306" s="90" t="e">
        <f>(D2397-#REF!)/#REF!*100</f>
        <v>#REF!</v>
      </c>
    </row>
    <row r="2307" spans="1:8" s="255" customFormat="1">
      <c r="A2307" s="283"/>
      <c r="B2307" s="126" t="s">
        <v>2029</v>
      </c>
      <c r="C2307" s="81" t="s">
        <v>67</v>
      </c>
      <c r="D2307" s="30">
        <v>281.19471325486734</v>
      </c>
      <c r="E2307" s="30">
        <v>281.19471325486734</v>
      </c>
      <c r="F2307" s="30">
        <v>281.19471325486734</v>
      </c>
      <c r="G2307" s="30"/>
      <c r="H2307" s="90" t="e">
        <f>(D2398-#REF!)/#REF!*100</f>
        <v>#REF!</v>
      </c>
    </row>
    <row r="2308" spans="1:8" s="255" customFormat="1">
      <c r="A2308" s="283"/>
      <c r="B2308" s="277" t="s">
        <v>2033</v>
      </c>
      <c r="C2308" s="81"/>
      <c r="D2308" s="30"/>
      <c r="E2308" s="30"/>
      <c r="F2308" s="30"/>
      <c r="G2308" s="30"/>
      <c r="H2308" s="90" t="e">
        <f>(D2399-#REF!)/#REF!*100</f>
        <v>#REF!</v>
      </c>
    </row>
    <row r="2309" spans="1:8" s="255" customFormat="1">
      <c r="A2309" s="283"/>
      <c r="B2309" s="126" t="s">
        <v>2024</v>
      </c>
      <c r="C2309" s="81" t="s">
        <v>67</v>
      </c>
      <c r="D2309" s="30">
        <v>136.36249648805315</v>
      </c>
      <c r="E2309" s="30">
        <v>136.36249648805315</v>
      </c>
      <c r="F2309" s="30">
        <v>136.36249648805315</v>
      </c>
      <c r="G2309" s="30"/>
      <c r="H2309" s="90" t="e">
        <f>(D2400-#REF!)/#REF!*100</f>
        <v>#REF!</v>
      </c>
    </row>
    <row r="2310" spans="1:8" s="255" customFormat="1">
      <c r="A2310" s="283"/>
      <c r="B2310" s="126" t="s">
        <v>2034</v>
      </c>
      <c r="C2310" s="81" t="s">
        <v>67</v>
      </c>
      <c r="D2310" s="30">
        <v>162.61862935221245</v>
      </c>
      <c r="E2310" s="30">
        <v>162.61862935221245</v>
      </c>
      <c r="F2310" s="30">
        <v>162.61862935221245</v>
      </c>
      <c r="G2310" s="30"/>
      <c r="H2310" s="90"/>
    </row>
    <row r="2311" spans="1:8" s="104" customFormat="1">
      <c r="A2311" s="283"/>
      <c r="B2311" s="126" t="s">
        <v>2025</v>
      </c>
      <c r="C2311" s="81" t="s">
        <v>67</v>
      </c>
      <c r="D2311" s="30">
        <v>130.43369229292034</v>
      </c>
      <c r="E2311" s="30">
        <v>130.43369229292034</v>
      </c>
      <c r="F2311" s="30">
        <v>130.43369229292034</v>
      </c>
      <c r="G2311" s="30"/>
      <c r="H2311" s="90" t="e">
        <f>(D2402-#REF!)/#REF!*100</f>
        <v>#REF!</v>
      </c>
    </row>
    <row r="2312" spans="1:8" s="104" customFormat="1">
      <c r="A2312" s="283"/>
      <c r="B2312" s="126" t="s">
        <v>2026</v>
      </c>
      <c r="C2312" s="81" t="s">
        <v>67</v>
      </c>
      <c r="D2312" s="30">
        <v>164.31257340796463</v>
      </c>
      <c r="E2312" s="30">
        <v>164.31257340796463</v>
      </c>
      <c r="F2312" s="30">
        <v>164.31257340796463</v>
      </c>
      <c r="G2312" s="30"/>
      <c r="H2312" s="90" t="e">
        <f>(D2403-#REF!)/#REF!*100</f>
        <v>#REF!</v>
      </c>
    </row>
    <row r="2313" spans="1:8" s="104" customFormat="1">
      <c r="A2313" s="283"/>
      <c r="B2313" s="126" t="s">
        <v>2027</v>
      </c>
      <c r="C2313" s="81" t="s">
        <v>67</v>
      </c>
      <c r="D2313" s="30">
        <v>182.09898599336287</v>
      </c>
      <c r="E2313" s="30">
        <v>182.09898599336287</v>
      </c>
      <c r="F2313" s="30">
        <v>182.09898599336287</v>
      </c>
      <c r="G2313" s="30"/>
      <c r="H2313" s="90" t="e">
        <f>(D2404-#REF!)/#REF!*100</f>
        <v>#REF!</v>
      </c>
    </row>
    <row r="2314" spans="1:8" s="104" customFormat="1">
      <c r="A2314" s="283"/>
      <c r="B2314" s="126" t="s">
        <v>2028</v>
      </c>
      <c r="C2314" s="81" t="s">
        <v>67</v>
      </c>
      <c r="D2314" s="30">
        <v>22.868244752654874</v>
      </c>
      <c r="E2314" s="30">
        <v>22.868244752654874</v>
      </c>
      <c r="F2314" s="30">
        <v>22.868244752654874</v>
      </c>
      <c r="G2314" s="30"/>
      <c r="H2314" s="90" t="e">
        <f>(D2405-#REF!)/#REF!*100</f>
        <v>#REF!</v>
      </c>
    </row>
    <row r="2315" spans="1:8" s="104" customFormat="1">
      <c r="A2315" s="283"/>
      <c r="B2315" s="126" t="s">
        <v>2029</v>
      </c>
      <c r="C2315" s="81" t="s">
        <v>67</v>
      </c>
      <c r="D2315" s="30">
        <v>384.52530065575235</v>
      </c>
      <c r="E2315" s="30">
        <v>384.52530065575235</v>
      </c>
      <c r="F2315" s="30">
        <v>384.52530065575235</v>
      </c>
      <c r="G2315" s="30"/>
      <c r="H2315" s="90" t="e">
        <f>(D2406-#REF!)/#REF!*100</f>
        <v>#REF!</v>
      </c>
    </row>
    <row r="2316" spans="1:8" s="104" customFormat="1">
      <c r="A2316" s="283"/>
      <c r="B2316" s="126" t="s">
        <v>2035</v>
      </c>
      <c r="C2316" s="81" t="s">
        <v>67</v>
      </c>
      <c r="D2316" s="30">
        <v>547.9909020358408</v>
      </c>
      <c r="E2316" s="30">
        <v>547.9909020358408</v>
      </c>
      <c r="F2316" s="30">
        <v>547.9909020358408</v>
      </c>
      <c r="G2316" s="30"/>
      <c r="H2316" s="90" t="e">
        <f>(D2407-#REF!)/#REF!*100</f>
        <v>#REF!</v>
      </c>
    </row>
    <row r="2317" spans="1:8" s="104" customFormat="1">
      <c r="A2317" s="283"/>
      <c r="B2317" s="126" t="s">
        <v>2036</v>
      </c>
      <c r="C2317" s="81" t="s">
        <v>67</v>
      </c>
      <c r="D2317" s="30">
        <v>828.33864326283208</v>
      </c>
      <c r="E2317" s="30">
        <v>828.33864326283208</v>
      </c>
      <c r="F2317" s="30">
        <v>828.33864326283208</v>
      </c>
      <c r="G2317" s="30"/>
      <c r="H2317" s="90"/>
    </row>
    <row r="2318" spans="1:8" s="104" customFormat="1">
      <c r="A2318" s="283"/>
      <c r="B2318" s="126" t="s">
        <v>2037</v>
      </c>
      <c r="C2318" s="81"/>
      <c r="D2318" s="30">
        <v>1201.0063355283189</v>
      </c>
      <c r="E2318" s="30">
        <v>1201.0063355283189</v>
      </c>
      <c r="F2318" s="30">
        <v>1201.0063355283189</v>
      </c>
      <c r="G2318" s="30"/>
      <c r="H2318" s="90" t="e">
        <f>(D2409-#REF!)/#REF!*100</f>
        <v>#REF!</v>
      </c>
    </row>
    <row r="2319" spans="1:8" s="104" customFormat="1">
      <c r="A2319" s="283"/>
      <c r="B2319" s="126" t="s">
        <v>2038</v>
      </c>
      <c r="C2319" s="81" t="s">
        <v>67</v>
      </c>
      <c r="D2319" s="30">
        <v>329.47211884380545</v>
      </c>
      <c r="E2319" s="30">
        <v>329.47211884380545</v>
      </c>
      <c r="F2319" s="30">
        <v>329.47211884380545</v>
      </c>
      <c r="G2319" s="30"/>
      <c r="H2319" s="90" t="e">
        <f>(D2410-#REF!)/#REF!*100</f>
        <v>#REF!</v>
      </c>
    </row>
    <row r="2320" spans="1:8" s="104" customFormat="1">
      <c r="A2320" s="283"/>
      <c r="B2320" s="277" t="s">
        <v>2039</v>
      </c>
      <c r="C2320" s="81"/>
      <c r="D2320" s="30"/>
      <c r="E2320" s="30"/>
      <c r="F2320" s="30"/>
      <c r="G2320" s="30"/>
      <c r="H2320" s="90" t="e">
        <f>(D2411-#REF!)/#REF!*100</f>
        <v>#REF!</v>
      </c>
    </row>
    <row r="2321" spans="1:8" s="104" customFormat="1">
      <c r="A2321" s="283"/>
      <c r="B2321" s="126" t="s">
        <v>2024</v>
      </c>
      <c r="C2321" s="81" t="s">
        <v>67</v>
      </c>
      <c r="D2321" s="30">
        <v>102.48361537300886</v>
      </c>
      <c r="E2321" s="30">
        <v>102.48361537300886</v>
      </c>
      <c r="F2321" s="30">
        <v>102.48361537300886</v>
      </c>
      <c r="G2321" s="30"/>
      <c r="H2321" s="90" t="e">
        <f>(D2412-#REF!)/#REF!*100</f>
        <v>#REF!</v>
      </c>
    </row>
    <row r="2322" spans="1:8" s="104" customFormat="1">
      <c r="A2322" s="283"/>
      <c r="B2322" s="126" t="s">
        <v>2034</v>
      </c>
      <c r="C2322" s="81" t="s">
        <v>67</v>
      </c>
      <c r="D2322" s="30">
        <v>124.50488809778763</v>
      </c>
      <c r="E2322" s="30">
        <v>124.50488809778763</v>
      </c>
      <c r="F2322" s="30">
        <v>124.50488809778763</v>
      </c>
      <c r="G2322" s="30"/>
      <c r="H2322" s="90" t="e">
        <f>(D2413-#REF!)/#REF!*100</f>
        <v>#REF!</v>
      </c>
    </row>
    <row r="2323" spans="1:8" s="104" customFormat="1">
      <c r="A2323" s="283"/>
      <c r="B2323" s="126" t="s">
        <v>2025</v>
      </c>
      <c r="C2323" s="81" t="s">
        <v>67</v>
      </c>
      <c r="D2323" s="30">
        <v>114.34122376327436</v>
      </c>
      <c r="E2323" s="30">
        <v>114.34122376327436</v>
      </c>
      <c r="F2323" s="30">
        <v>114.34122376327436</v>
      </c>
      <c r="G2323" s="30"/>
      <c r="H2323" s="90" t="e">
        <f>(D2414-#REF!)/#REF!*100</f>
        <v>#REF!</v>
      </c>
    </row>
    <row r="2324" spans="1:8" s="104" customFormat="1">
      <c r="A2324" s="283"/>
      <c r="B2324" s="126" t="s">
        <v>2026</v>
      </c>
      <c r="C2324" s="81"/>
      <c r="D2324" s="30">
        <v>127.89277620929205</v>
      </c>
      <c r="E2324" s="30">
        <v>127.89277620929205</v>
      </c>
      <c r="F2324" s="30">
        <v>127.89277620929205</v>
      </c>
      <c r="G2324" s="30"/>
      <c r="H2324" s="90"/>
    </row>
    <row r="2325" spans="1:8" s="104" customFormat="1">
      <c r="A2325" s="283"/>
      <c r="B2325" s="126" t="s">
        <v>2027</v>
      </c>
      <c r="C2325" s="81" t="s">
        <v>67</v>
      </c>
      <c r="D2325" s="30">
        <v>122.81094404203544</v>
      </c>
      <c r="E2325" s="30">
        <v>122.81094404203544</v>
      </c>
      <c r="F2325" s="30">
        <v>122.81094404203544</v>
      </c>
      <c r="G2325" s="30"/>
      <c r="H2325" s="90" t="e">
        <f>(D2416-#REF!)/#REF!*100</f>
        <v>#REF!</v>
      </c>
    </row>
    <row r="2326" spans="1:8" s="104" customFormat="1">
      <c r="A2326" s="283"/>
      <c r="B2326" s="126" t="s">
        <v>2028</v>
      </c>
      <c r="C2326" s="81" t="s">
        <v>67</v>
      </c>
      <c r="D2326" s="30">
        <v>131.28066432079649</v>
      </c>
      <c r="E2326" s="30">
        <v>131.28066432079649</v>
      </c>
      <c r="F2326" s="30">
        <v>131.28066432079649</v>
      </c>
      <c r="G2326" s="30"/>
      <c r="H2326" s="90" t="e">
        <f>(D2417-#REF!)/#REF!*100</f>
        <v>#REF!</v>
      </c>
    </row>
    <row r="2327" spans="1:8" s="104" customFormat="1">
      <c r="A2327" s="283"/>
      <c r="B2327" s="126" t="s">
        <v>2029</v>
      </c>
      <c r="C2327" s="81" t="s">
        <v>67</v>
      </c>
      <c r="D2327" s="30">
        <v>299.82809786814158</v>
      </c>
      <c r="E2327" s="30">
        <v>299.82809786814158</v>
      </c>
      <c r="F2327" s="30">
        <v>299.82809786814158</v>
      </c>
      <c r="G2327" s="30"/>
      <c r="H2327" s="90"/>
    </row>
    <row r="2328" spans="1:8" s="104" customFormat="1">
      <c r="A2328" s="283"/>
      <c r="B2328" s="126" t="s">
        <v>2035</v>
      </c>
      <c r="C2328" s="81" t="s">
        <v>67</v>
      </c>
      <c r="D2328" s="30">
        <v>481.92708386150457</v>
      </c>
      <c r="E2328" s="30">
        <v>481.92708386150457</v>
      </c>
      <c r="F2328" s="30">
        <v>481.92708386150457</v>
      </c>
      <c r="G2328" s="30"/>
      <c r="H2328" s="90" t="e">
        <f>(D2419-#REF!)/#REF!*100</f>
        <v>#REF!</v>
      </c>
    </row>
    <row r="2329" spans="1:8" s="104" customFormat="1">
      <c r="A2329" s="283"/>
      <c r="B2329" s="126" t="s">
        <v>2036</v>
      </c>
      <c r="C2329" s="81" t="s">
        <v>67</v>
      </c>
      <c r="D2329" s="30">
        <v>625.91232860044261</v>
      </c>
      <c r="E2329" s="30">
        <v>625.91232860044261</v>
      </c>
      <c r="F2329" s="30">
        <v>625.91232860044261</v>
      </c>
      <c r="G2329" s="30"/>
      <c r="H2329" s="90" t="e">
        <f>(D2420-#REF!)/#REF!*100</f>
        <v>#REF!</v>
      </c>
    </row>
    <row r="2330" spans="1:8" s="104" customFormat="1">
      <c r="A2330" s="283"/>
      <c r="B2330" s="126" t="s">
        <v>2037</v>
      </c>
      <c r="C2330" s="81"/>
      <c r="D2330" s="30">
        <v>921.5055663292037</v>
      </c>
      <c r="E2330" s="30">
        <v>921.5055663292037</v>
      </c>
      <c r="F2330" s="30">
        <v>921.5055663292037</v>
      </c>
      <c r="G2330" s="30"/>
      <c r="H2330" s="90" t="e">
        <f>(D2421-#REF!)/#REF!*100</f>
        <v>#REF!</v>
      </c>
    </row>
    <row r="2331" spans="1:8" s="104" customFormat="1">
      <c r="A2331" s="283"/>
      <c r="B2331" s="126" t="s">
        <v>2038</v>
      </c>
      <c r="C2331" s="81" t="s">
        <v>67</v>
      </c>
      <c r="D2331" s="30">
        <v>1821.8368319615047</v>
      </c>
      <c r="E2331" s="30">
        <v>1821.8368319615047</v>
      </c>
      <c r="F2331" s="30">
        <v>1821.8368319615047</v>
      </c>
      <c r="G2331" s="30"/>
      <c r="H2331" s="90" t="e">
        <f>(D2422-#REF!)/#REF!*100</f>
        <v>#REF!</v>
      </c>
    </row>
    <row r="2332" spans="1:8" s="104" customFormat="1" ht="15">
      <c r="A2332" s="283"/>
      <c r="B2332" s="298" t="s">
        <v>2040</v>
      </c>
      <c r="C2332" s="81"/>
      <c r="D2332" s="30"/>
      <c r="E2332" s="30"/>
      <c r="F2332" s="30"/>
      <c r="G2332" s="30"/>
      <c r="H2332" s="90" t="e">
        <f>(D2423-#REF!)/#REF!*100</f>
        <v>#REF!</v>
      </c>
    </row>
    <row r="2333" spans="1:8" s="104" customFormat="1">
      <c r="A2333" s="283"/>
      <c r="B2333" s="126" t="s">
        <v>2024</v>
      </c>
      <c r="C2333" s="81" t="s">
        <v>67</v>
      </c>
      <c r="D2333" s="30">
        <v>244.77491605619477</v>
      </c>
      <c r="E2333" s="30">
        <v>244.77491605619477</v>
      </c>
      <c r="F2333" s="30">
        <v>244.77491605619477</v>
      </c>
      <c r="G2333" s="30"/>
      <c r="H2333" s="90" t="e">
        <f>(D2424-#REF!)/#REF!*100</f>
        <v>#REF!</v>
      </c>
    </row>
    <row r="2334" spans="1:8" s="104" customFormat="1">
      <c r="A2334" s="283"/>
      <c r="B2334" s="126" t="s">
        <v>2026</v>
      </c>
      <c r="C2334" s="81" t="s">
        <v>67</v>
      </c>
      <c r="D2334" s="30">
        <v>352.34036359646018</v>
      </c>
      <c r="E2334" s="30">
        <v>352.34036359646018</v>
      </c>
      <c r="F2334" s="30">
        <v>352.34036359646018</v>
      </c>
      <c r="G2334" s="30"/>
      <c r="H2334" s="90"/>
    </row>
    <row r="2335" spans="1:8" s="104" customFormat="1">
      <c r="A2335" s="283"/>
      <c r="B2335" s="126" t="s">
        <v>2029</v>
      </c>
      <c r="C2335" s="81" t="s">
        <v>67</v>
      </c>
      <c r="D2335" s="30">
        <v>505.64230064203554</v>
      </c>
      <c r="E2335" s="30">
        <v>505.64230064203554</v>
      </c>
      <c r="F2335" s="30">
        <v>505.64230064203554</v>
      </c>
      <c r="G2335" s="30"/>
      <c r="H2335" s="90" t="e">
        <f>(D2426-#REF!)/#REF!*100</f>
        <v>#REF!</v>
      </c>
    </row>
    <row r="2336" spans="1:8" s="104" customFormat="1" ht="18.75">
      <c r="A2336" s="283"/>
      <c r="B2336" s="126" t="s">
        <v>2041</v>
      </c>
      <c r="C2336" s="81" t="s">
        <v>67</v>
      </c>
      <c r="D2336" s="30">
        <v>976.55874814115066</v>
      </c>
      <c r="E2336" s="30">
        <v>976.55874814115066</v>
      </c>
      <c r="F2336" s="30">
        <v>976.55874814115066</v>
      </c>
      <c r="G2336" s="30"/>
      <c r="H2336" s="90" t="e">
        <f>(D2427-#REF!)/#REF!*100</f>
        <v>#REF!</v>
      </c>
    </row>
    <row r="2337" spans="1:8" s="104" customFormat="1">
      <c r="A2337" s="283"/>
      <c r="B2337" s="126" t="s">
        <v>2042</v>
      </c>
      <c r="C2337" s="81" t="s">
        <v>67</v>
      </c>
      <c r="D2337" s="30">
        <v>1341.6036921557525</v>
      </c>
      <c r="E2337" s="30">
        <v>1341.6036921557525</v>
      </c>
      <c r="F2337" s="30">
        <v>1341.6036921557525</v>
      </c>
      <c r="G2337" s="30"/>
      <c r="H2337" s="90" t="e">
        <f>(D2428-#REF!)/#REF!*100</f>
        <v>#REF!</v>
      </c>
    </row>
    <row r="2338" spans="1:8" s="104" customFormat="1">
      <c r="A2338" s="283"/>
      <c r="B2338" s="126" t="s">
        <v>2037</v>
      </c>
      <c r="C2338" s="81" t="s">
        <v>67</v>
      </c>
      <c r="D2338" s="30">
        <v>3116.8570625840716</v>
      </c>
      <c r="E2338" s="30">
        <v>3116.8570625840716</v>
      </c>
      <c r="F2338" s="30">
        <v>3116.8570625840716</v>
      </c>
      <c r="G2338" s="30"/>
      <c r="H2338" s="90" t="e">
        <f>(D2429-#REF!)/#REF!*100</f>
        <v>#REF!</v>
      </c>
    </row>
    <row r="2339" spans="1:8" s="104" customFormat="1" ht="15">
      <c r="A2339" s="283"/>
      <c r="B2339" s="298" t="s">
        <v>2043</v>
      </c>
      <c r="C2339" s="81"/>
      <c r="D2339" s="30"/>
      <c r="E2339" s="30"/>
      <c r="F2339" s="30"/>
      <c r="G2339" s="30"/>
      <c r="H2339" s="90" t="e">
        <f>(D2430-#REF!)/#REF!*100</f>
        <v>#REF!</v>
      </c>
    </row>
    <row r="2340" spans="1:8" s="104" customFormat="1">
      <c r="A2340" s="283"/>
      <c r="B2340" s="126" t="s">
        <v>2024</v>
      </c>
      <c r="C2340" s="81" t="s">
        <v>67</v>
      </c>
      <c r="D2340" s="30">
        <v>237.99913983318589</v>
      </c>
      <c r="E2340" s="30">
        <v>237.99913983318589</v>
      </c>
      <c r="F2340" s="30">
        <v>237.99913983318589</v>
      </c>
      <c r="G2340" s="30"/>
      <c r="H2340" s="90" t="e">
        <f>(D2431-#REF!)/#REF!*100</f>
        <v>#REF!</v>
      </c>
    </row>
    <row r="2341" spans="1:8" s="104" customFormat="1">
      <c r="A2341" s="283"/>
      <c r="B2341" s="126" t="s">
        <v>2026</v>
      </c>
      <c r="C2341" s="81" t="s">
        <v>67</v>
      </c>
      <c r="D2341" s="30">
        <v>346.41155940132757</v>
      </c>
      <c r="E2341" s="30">
        <v>346.41155940132757</v>
      </c>
      <c r="F2341" s="30">
        <v>346.41155940132757</v>
      </c>
      <c r="G2341" s="30"/>
      <c r="H2341" s="90" t="e">
        <f>(D2432-#REF!)/#REF!*100</f>
        <v>#REF!</v>
      </c>
    </row>
    <row r="2342" spans="1:8" s="104" customFormat="1">
      <c r="A2342" s="283"/>
      <c r="B2342" s="126" t="s">
        <v>2029</v>
      </c>
      <c r="C2342" s="81" t="s">
        <v>67</v>
      </c>
      <c r="D2342" s="30">
        <v>487.00891602876112</v>
      </c>
      <c r="E2342" s="30">
        <v>487.00891602876112</v>
      </c>
      <c r="F2342" s="30">
        <v>487.00891602876112</v>
      </c>
      <c r="G2342" s="30"/>
      <c r="H2342" s="90" t="e">
        <f>(D2433-#REF!)/#REF!*100</f>
        <v>#REF!</v>
      </c>
    </row>
    <row r="2343" spans="1:8" s="104" customFormat="1" ht="18.75">
      <c r="A2343" s="283"/>
      <c r="B2343" s="126" t="s">
        <v>2041</v>
      </c>
      <c r="C2343" s="81" t="s">
        <v>67</v>
      </c>
      <c r="D2343" s="30">
        <v>746.18235655884985</v>
      </c>
      <c r="E2343" s="30">
        <v>746.18235655884985</v>
      </c>
      <c r="F2343" s="30">
        <v>746.18235655884985</v>
      </c>
      <c r="G2343" s="30"/>
      <c r="H2343" s="90" t="e">
        <f>(D2434-#REF!)/#REF!*100</f>
        <v>#REF!</v>
      </c>
    </row>
    <row r="2344" spans="1:8" s="104" customFormat="1">
      <c r="A2344" s="283"/>
      <c r="B2344" s="126" t="s">
        <v>2042</v>
      </c>
      <c r="C2344" s="81" t="s">
        <v>67</v>
      </c>
      <c r="D2344" s="30">
        <v>1252.6716292287615</v>
      </c>
      <c r="E2344" s="30">
        <v>1252.6716292287615</v>
      </c>
      <c r="F2344" s="30">
        <v>1252.6716292287615</v>
      </c>
      <c r="G2344" s="30"/>
      <c r="H2344" s="90" t="e">
        <f>(D2435-#REF!)/#REF!*100</f>
        <v>#REF!</v>
      </c>
    </row>
    <row r="2345" spans="1:8" s="104" customFormat="1">
      <c r="A2345" s="283"/>
      <c r="B2345" s="126" t="s">
        <v>2037</v>
      </c>
      <c r="C2345" s="81" t="s">
        <v>67</v>
      </c>
      <c r="D2345" s="30">
        <v>2371.5216780530982</v>
      </c>
      <c r="E2345" s="30">
        <v>2371.5216780530982</v>
      </c>
      <c r="F2345" s="30">
        <v>2371.5216780530982</v>
      </c>
      <c r="G2345" s="30"/>
      <c r="H2345" s="90" t="e">
        <f>(D2436-#REF!)/#REF!*100</f>
        <v>#REF!</v>
      </c>
    </row>
    <row r="2346" spans="1:8" s="104" customFormat="1">
      <c r="A2346" s="283"/>
      <c r="B2346" s="277" t="s">
        <v>2044</v>
      </c>
      <c r="C2346" s="81"/>
      <c r="D2346" s="30"/>
      <c r="E2346" s="30"/>
      <c r="F2346" s="30"/>
      <c r="G2346" s="30"/>
      <c r="H2346" s="90"/>
    </row>
    <row r="2347" spans="1:8" s="104" customFormat="1">
      <c r="A2347" s="283"/>
      <c r="B2347" s="126" t="s">
        <v>2045</v>
      </c>
      <c r="C2347" s="81" t="s">
        <v>67</v>
      </c>
      <c r="D2347" s="30">
        <v>287.97048947787619</v>
      </c>
      <c r="E2347" s="30">
        <v>287.97048947787619</v>
      </c>
      <c r="F2347" s="30">
        <v>287.97048947787619</v>
      </c>
      <c r="G2347" s="30"/>
      <c r="H2347" s="90" t="e">
        <f>(D2438-#REF!)/#REF!*100</f>
        <v>#REF!</v>
      </c>
    </row>
    <row r="2348" spans="1:8" s="104" customFormat="1">
      <c r="A2348" s="283"/>
      <c r="B2348" s="126" t="s">
        <v>2046</v>
      </c>
      <c r="C2348" s="81" t="s">
        <v>67</v>
      </c>
      <c r="D2348" s="30">
        <v>381.13741254424787</v>
      </c>
      <c r="E2348" s="30">
        <v>381.13741254424787</v>
      </c>
      <c r="F2348" s="30">
        <v>381.13741254424787</v>
      </c>
      <c r="G2348" s="30"/>
      <c r="H2348" s="90" t="e">
        <f>(D2439-#REF!)/#REF!*100</f>
        <v>#REF!</v>
      </c>
    </row>
    <row r="2349" spans="1:8" s="104" customFormat="1">
      <c r="A2349" s="283"/>
      <c r="B2349" s="126" t="s">
        <v>2047</v>
      </c>
      <c r="C2349" s="81" t="s">
        <v>67</v>
      </c>
      <c r="D2349" s="30">
        <v>461.59975519247797</v>
      </c>
      <c r="E2349" s="30">
        <v>461.59975519247797</v>
      </c>
      <c r="F2349" s="30">
        <v>461.59975519247797</v>
      </c>
      <c r="G2349" s="30"/>
      <c r="H2349" s="90" t="e">
        <f>(D2440-#REF!)/#REF!*100</f>
        <v>#REF!</v>
      </c>
    </row>
    <row r="2350" spans="1:8" s="104" customFormat="1">
      <c r="A2350" s="283"/>
      <c r="B2350" s="126" t="s">
        <v>2048</v>
      </c>
      <c r="C2350" s="81" t="s">
        <v>67</v>
      </c>
      <c r="D2350" s="30">
        <v>609.81986007079649</v>
      </c>
      <c r="E2350" s="30">
        <v>609.81986007079649</v>
      </c>
      <c r="F2350" s="30">
        <v>609.81986007079649</v>
      </c>
      <c r="G2350" s="30"/>
      <c r="H2350" s="90" t="e">
        <f>(D2441-#REF!)/#REF!*100</f>
        <v>#REF!</v>
      </c>
    </row>
    <row r="2351" spans="1:8" s="104" customFormat="1">
      <c r="A2351" s="283"/>
      <c r="B2351" s="126" t="s">
        <v>2049</v>
      </c>
      <c r="C2351" s="81" t="s">
        <v>67</v>
      </c>
      <c r="D2351" s="30">
        <v>1012.9785453398233</v>
      </c>
      <c r="E2351" s="30">
        <v>1012.9785453398233</v>
      </c>
      <c r="F2351" s="30">
        <v>1012.9785453398233</v>
      </c>
      <c r="G2351" s="30"/>
      <c r="H2351" s="90" t="e">
        <f>(D2442-#REF!)/#REF!*100</f>
        <v>#REF!</v>
      </c>
    </row>
    <row r="2352" spans="1:8" s="104" customFormat="1">
      <c r="A2352" s="283"/>
      <c r="B2352" s="126" t="s">
        <v>2050</v>
      </c>
      <c r="C2352" s="81" t="s">
        <v>67</v>
      </c>
      <c r="D2352" s="30">
        <v>1461.0267480862835</v>
      </c>
      <c r="E2352" s="30">
        <v>1461.0267480862835</v>
      </c>
      <c r="F2352" s="30">
        <v>1461.0267480862835</v>
      </c>
      <c r="G2352" s="30"/>
      <c r="H2352" s="90"/>
    </row>
    <row r="2353" spans="1:8" s="104" customFormat="1">
      <c r="A2353" s="283"/>
      <c r="B2353" s="277" t="s">
        <v>2051</v>
      </c>
      <c r="C2353" s="81"/>
      <c r="D2353" s="30"/>
      <c r="E2353" s="30"/>
      <c r="F2353" s="30"/>
      <c r="G2353" s="30"/>
      <c r="H2353" s="90" t="e">
        <f>(D2444-#REF!)/#REF!*100</f>
        <v>#REF!</v>
      </c>
    </row>
    <row r="2354" spans="1:8" s="104" customFormat="1">
      <c r="A2354" s="283"/>
      <c r="B2354" s="126" t="s">
        <v>2052</v>
      </c>
      <c r="C2354" s="81" t="s">
        <v>67</v>
      </c>
      <c r="D2354" s="30">
        <v>138.90341257168143</v>
      </c>
      <c r="E2354" s="30">
        <v>138.90341257168143</v>
      </c>
      <c r="F2354" s="30">
        <v>138.90341257168143</v>
      </c>
      <c r="G2354" s="30"/>
      <c r="H2354" s="90" t="e">
        <f>(D2445-#REF!)/#REF!*100</f>
        <v>#REF!</v>
      </c>
    </row>
    <row r="2355" spans="1:8" s="104" customFormat="1">
      <c r="A2355" s="283"/>
      <c r="B2355" s="126" t="s">
        <v>2053</v>
      </c>
      <c r="C2355" s="81" t="s">
        <v>67</v>
      </c>
      <c r="D2355" s="30">
        <v>179.55806990973457</v>
      </c>
      <c r="E2355" s="30">
        <v>179.55806990973457</v>
      </c>
      <c r="F2355" s="30">
        <v>179.55806990973457</v>
      </c>
      <c r="G2355" s="30"/>
      <c r="H2355" s="90" t="e">
        <f>(D2446-#REF!)/#REF!*100</f>
        <v>#REF!</v>
      </c>
    </row>
    <row r="2356" spans="1:8" s="104" customFormat="1">
      <c r="A2356" s="283"/>
      <c r="B2356" s="277" t="s">
        <v>2054</v>
      </c>
      <c r="C2356" s="81"/>
      <c r="D2356" s="30"/>
      <c r="E2356" s="30"/>
      <c r="F2356" s="30"/>
      <c r="G2356" s="30"/>
      <c r="H2356" s="90" t="e">
        <f>(D2447-#REF!)/#REF!*100</f>
        <v>#REF!</v>
      </c>
    </row>
    <row r="2357" spans="1:8" s="104" customFormat="1">
      <c r="A2357" s="283"/>
      <c r="B2357" s="126" t="s">
        <v>2052</v>
      </c>
      <c r="C2357" s="81" t="s">
        <v>67</v>
      </c>
      <c r="D2357" s="30">
        <v>146.52616082256642</v>
      </c>
      <c r="E2357" s="30">
        <v>146.52616082256642</v>
      </c>
      <c r="F2357" s="30">
        <v>146.52616082256642</v>
      </c>
      <c r="G2357" s="30"/>
      <c r="H2357" s="90" t="e">
        <f>(D2448-#REF!)/#REF!*100</f>
        <v>#REF!</v>
      </c>
    </row>
    <row r="2358" spans="1:8" s="104" customFormat="1">
      <c r="A2358" s="283"/>
      <c r="B2358" s="126" t="s">
        <v>2055</v>
      </c>
      <c r="C2358" s="81" t="s">
        <v>67</v>
      </c>
      <c r="D2358" s="30">
        <v>175.32320977035403</v>
      </c>
      <c r="E2358" s="30">
        <v>175.32320977035403</v>
      </c>
      <c r="F2358" s="30">
        <v>175.32320977035403</v>
      </c>
      <c r="G2358" s="30"/>
      <c r="H2358" s="90" t="e">
        <f>(D2449-#REF!)/#REF!*100</f>
        <v>#REF!</v>
      </c>
    </row>
    <row r="2359" spans="1:8" s="104" customFormat="1">
      <c r="A2359" s="283"/>
      <c r="B2359" s="126" t="s">
        <v>2053</v>
      </c>
      <c r="C2359" s="81" t="s">
        <v>67</v>
      </c>
      <c r="D2359" s="30">
        <v>161.7716573243363</v>
      </c>
      <c r="E2359" s="30">
        <v>161.7716573243363</v>
      </c>
      <c r="F2359" s="30">
        <v>161.7716573243363</v>
      </c>
      <c r="G2359" s="30"/>
      <c r="H2359" s="90"/>
    </row>
    <row r="2360" spans="1:8" s="104" customFormat="1">
      <c r="A2360" s="283"/>
      <c r="B2360" s="277" t="s">
        <v>2056</v>
      </c>
      <c r="C2360" s="81"/>
      <c r="D2360" s="30"/>
      <c r="E2360" s="30"/>
      <c r="F2360" s="30"/>
      <c r="G2360" s="30"/>
      <c r="H2360" s="90" t="e">
        <f>(D2451-#REF!)/#REF!*100</f>
        <v>#REF!</v>
      </c>
    </row>
    <row r="2361" spans="1:8" s="104" customFormat="1">
      <c r="A2361" s="283"/>
      <c r="B2361" s="126" t="s">
        <v>2024</v>
      </c>
      <c r="C2361" s="81" t="s">
        <v>67</v>
      </c>
      <c r="D2361" s="30">
        <v>657.25029363185854</v>
      </c>
      <c r="E2361" s="30">
        <v>657.25029363185854</v>
      </c>
      <c r="F2361" s="30">
        <v>657.25029363185854</v>
      </c>
      <c r="G2361" s="30"/>
      <c r="H2361" s="90"/>
    </row>
    <row r="2362" spans="1:8" s="104" customFormat="1">
      <c r="A2362" s="283"/>
      <c r="B2362" s="126" t="s">
        <v>2026</v>
      </c>
      <c r="C2362" s="81" t="s">
        <v>67</v>
      </c>
      <c r="D2362" s="30">
        <v>886.77971318628352</v>
      </c>
      <c r="E2362" s="30">
        <v>886.77971318628352</v>
      </c>
      <c r="F2362" s="30">
        <v>886.77971318628352</v>
      </c>
      <c r="G2362" s="30"/>
      <c r="H2362" s="90" t="e">
        <f>(D2453-#REF!)/#REF!*100</f>
        <v>#REF!</v>
      </c>
    </row>
    <row r="2363" spans="1:8" s="104" customFormat="1">
      <c r="A2363" s="283"/>
      <c r="B2363" s="126" t="s">
        <v>2029</v>
      </c>
      <c r="C2363" s="81" t="s">
        <v>67</v>
      </c>
      <c r="D2363" s="30">
        <v>1284.0095942601774</v>
      </c>
      <c r="E2363" s="30">
        <v>1284.0095942601774</v>
      </c>
      <c r="F2363" s="30">
        <v>1284.0095942601774</v>
      </c>
      <c r="G2363" s="30"/>
      <c r="H2363" s="90" t="e">
        <f>(D2454-#REF!)/#REF!*100</f>
        <v>#REF!</v>
      </c>
    </row>
    <row r="2364" spans="1:8" s="104" customFormat="1">
      <c r="A2364" s="283"/>
      <c r="B2364" s="126" t="s">
        <v>2035</v>
      </c>
      <c r="C2364" s="81" t="s">
        <v>67</v>
      </c>
      <c r="D2364" s="30">
        <v>3257.454419211505</v>
      </c>
      <c r="E2364" s="30">
        <v>3257.454419211505</v>
      </c>
      <c r="F2364" s="30">
        <v>3257.454419211505</v>
      </c>
      <c r="G2364" s="30"/>
      <c r="H2364" s="90" t="e">
        <f>(D2455-#REF!)/#REF!*100</f>
        <v>#REF!</v>
      </c>
    </row>
    <row r="2365" spans="1:8" s="104" customFormat="1">
      <c r="A2365" s="283"/>
      <c r="B2365" s="126" t="s">
        <v>2036</v>
      </c>
      <c r="C2365" s="81" t="s">
        <v>67</v>
      </c>
      <c r="D2365" s="30">
        <v>4586.3535309491153</v>
      </c>
      <c r="E2365" s="30">
        <v>4586.3535309491153</v>
      </c>
      <c r="F2365" s="30">
        <v>4586.3535309491153</v>
      </c>
      <c r="G2365" s="30"/>
      <c r="H2365" s="90" t="e">
        <f>(D2456-#REF!)/#REF!*100</f>
        <v>#REF!</v>
      </c>
    </row>
    <row r="2366" spans="1:8" s="104" customFormat="1">
      <c r="A2366" s="283"/>
      <c r="B2366" s="277" t="s">
        <v>2057</v>
      </c>
      <c r="C2366" s="81"/>
      <c r="D2366" s="30"/>
      <c r="E2366" s="30"/>
      <c r="F2366" s="30"/>
      <c r="G2366" s="30"/>
      <c r="H2366" s="90" t="e">
        <f>(D2457-#REF!)/#REF!*100</f>
        <v>#REF!</v>
      </c>
    </row>
    <row r="2367" spans="1:8" s="104" customFormat="1">
      <c r="A2367" s="283"/>
      <c r="B2367" s="126" t="s">
        <v>2024</v>
      </c>
      <c r="C2367" s="81" t="s">
        <v>67</v>
      </c>
      <c r="D2367" s="30">
        <v>647.9336013252215</v>
      </c>
      <c r="E2367" s="30">
        <v>647.9336013252215</v>
      </c>
      <c r="F2367" s="30">
        <v>647.9336013252215</v>
      </c>
      <c r="G2367" s="30"/>
      <c r="H2367" s="90" t="e">
        <f>(D2458-#REF!)/#REF!*100</f>
        <v>#REF!</v>
      </c>
    </row>
    <row r="2368" spans="1:8" s="104" customFormat="1">
      <c r="A2368" s="283"/>
      <c r="B2368" s="126" t="s">
        <v>2026</v>
      </c>
      <c r="C2368" s="81" t="s">
        <v>67</v>
      </c>
      <c r="D2368" s="30">
        <v>871.53421668451358</v>
      </c>
      <c r="E2368" s="30">
        <v>871.53421668451358</v>
      </c>
      <c r="F2368" s="30">
        <v>871.53421668451358</v>
      </c>
      <c r="G2368" s="30"/>
      <c r="H2368" s="90"/>
    </row>
    <row r="2369" spans="1:8" s="104" customFormat="1">
      <c r="A2369" s="283"/>
      <c r="B2369" s="126" t="s">
        <v>2029</v>
      </c>
      <c r="C2369" s="81" t="s">
        <v>67</v>
      </c>
      <c r="D2369" s="30">
        <v>1273.845929925664</v>
      </c>
      <c r="E2369" s="30">
        <v>1273.845929925664</v>
      </c>
      <c r="F2369" s="30">
        <v>1273.845929925664</v>
      </c>
      <c r="G2369" s="30"/>
      <c r="H2369" s="90" t="e">
        <f>(D2460-#REF!)/#REF!*100</f>
        <v>#REF!</v>
      </c>
    </row>
    <row r="2370" spans="1:8" s="104" customFormat="1">
      <c r="A2370" s="283"/>
      <c r="B2370" s="277" t="s">
        <v>2058</v>
      </c>
      <c r="C2370" s="81"/>
      <c r="D2370" s="30"/>
      <c r="E2370" s="30"/>
      <c r="F2370" s="30"/>
      <c r="G2370" s="30"/>
      <c r="H2370" s="90" t="e">
        <f>(D2461-#REF!)/#REF!*100</f>
        <v>#REF!</v>
      </c>
    </row>
    <row r="2371" spans="1:8" s="104" customFormat="1">
      <c r="A2371" s="283"/>
      <c r="B2371" s="126" t="s">
        <v>721</v>
      </c>
      <c r="C2371" s="81" t="s">
        <v>67</v>
      </c>
      <c r="D2371" s="30">
        <v>754.65207683761093</v>
      </c>
      <c r="E2371" s="30">
        <v>754.65207683761093</v>
      </c>
      <c r="F2371" s="30">
        <v>754.65207683761093</v>
      </c>
      <c r="G2371" s="30"/>
      <c r="H2371" s="90" t="e">
        <f>(D2462-#REF!)/#REF!*100</f>
        <v>#REF!</v>
      </c>
    </row>
    <row r="2372" spans="1:8" s="104" customFormat="1">
      <c r="A2372" s="283"/>
      <c r="B2372" s="277" t="s">
        <v>2059</v>
      </c>
      <c r="C2372" s="81"/>
      <c r="D2372" s="30"/>
      <c r="E2372" s="30"/>
      <c r="F2372" s="30"/>
      <c r="G2372" s="30"/>
      <c r="H2372" s="90" t="e">
        <f>(D2463-#REF!)/#REF!*100</f>
        <v>#REF!</v>
      </c>
    </row>
    <row r="2373" spans="1:8" s="104" customFormat="1">
      <c r="A2373" s="283"/>
      <c r="B2373" s="126" t="s">
        <v>721</v>
      </c>
      <c r="C2373" s="81" t="s">
        <v>67</v>
      </c>
      <c r="D2373" s="30">
        <v>719.07925166681423</v>
      </c>
      <c r="E2373" s="30">
        <v>719.07925166681423</v>
      </c>
      <c r="F2373" s="30">
        <v>719.07925166681423</v>
      </c>
      <c r="G2373" s="30"/>
      <c r="H2373" s="90" t="e">
        <f>(D2464-#REF!)/#REF!*100</f>
        <v>#REF!</v>
      </c>
    </row>
    <row r="2374" spans="1:8" s="104" customFormat="1">
      <c r="A2374" s="283"/>
      <c r="B2374" s="277" t="s">
        <v>2060</v>
      </c>
      <c r="C2374" s="81"/>
      <c r="D2374" s="30"/>
      <c r="E2374" s="30"/>
      <c r="F2374" s="30"/>
      <c r="G2374" s="30"/>
      <c r="H2374" s="90" t="e">
        <f>(D2465-#REF!)/#REF!*100</f>
        <v>#REF!</v>
      </c>
    </row>
    <row r="2375" spans="1:8" s="104" customFormat="1">
      <c r="A2375" s="283"/>
      <c r="B2375" s="166" t="s">
        <v>721</v>
      </c>
      <c r="C2375" s="81" t="s">
        <v>67</v>
      </c>
      <c r="D2375" s="30">
        <v>111.80030767964605</v>
      </c>
      <c r="E2375" s="30">
        <v>111.80030767964605</v>
      </c>
      <c r="F2375" s="30">
        <v>111.80030767964605</v>
      </c>
      <c r="G2375" s="30"/>
      <c r="H2375" s="90"/>
    </row>
    <row r="2376" spans="1:8" s="104" customFormat="1">
      <c r="A2376" s="283"/>
      <c r="B2376" s="166" t="s">
        <v>722</v>
      </c>
      <c r="C2376" s="81" t="s">
        <v>67</v>
      </c>
      <c r="D2376" s="30">
        <v>150.76102096194691</v>
      </c>
      <c r="E2376" s="30">
        <v>150.76102096194691</v>
      </c>
      <c r="F2376" s="30">
        <v>150.76102096194691</v>
      </c>
      <c r="G2376" s="30"/>
      <c r="H2376" s="90" t="e">
        <f>(D2467-#REF!)/#REF!*100</f>
        <v>#REF!</v>
      </c>
    </row>
    <row r="2377" spans="1:8" s="104" customFormat="1">
      <c r="A2377" s="283"/>
      <c r="B2377" s="126" t="s">
        <v>1956</v>
      </c>
      <c r="C2377" s="81" t="s">
        <v>67</v>
      </c>
      <c r="D2377" s="30">
        <v>243.92794402831862</v>
      </c>
      <c r="E2377" s="30">
        <v>243.92794402831862</v>
      </c>
      <c r="F2377" s="30">
        <v>243.92794402831862</v>
      </c>
      <c r="G2377" s="30"/>
      <c r="H2377" s="90" t="e">
        <f>(D2468-#REF!)/#REF!*100</f>
        <v>#REF!</v>
      </c>
    </row>
    <row r="2378" spans="1:8" s="104" customFormat="1">
      <c r="A2378" s="283"/>
      <c r="B2378" s="126" t="s">
        <v>1957</v>
      </c>
      <c r="C2378" s="81" t="s">
        <v>67</v>
      </c>
      <c r="D2378" s="30">
        <v>477.69222372212403</v>
      </c>
      <c r="E2378" s="30">
        <v>477.69222372212403</v>
      </c>
      <c r="F2378" s="30">
        <v>477.69222372212403</v>
      </c>
      <c r="G2378" s="30"/>
      <c r="H2378" s="90" t="e">
        <f>(D2469-#REF!)/#REF!*100</f>
        <v>#REF!</v>
      </c>
    </row>
    <row r="2379" spans="1:8" s="104" customFormat="1">
      <c r="A2379" s="283"/>
      <c r="B2379" s="126" t="s">
        <v>724</v>
      </c>
      <c r="C2379" s="81" t="s">
        <v>67</v>
      </c>
      <c r="D2379" s="30">
        <v>614.05472021017704</v>
      </c>
      <c r="E2379" s="30">
        <v>614.05472021017704</v>
      </c>
      <c r="F2379" s="30">
        <v>614.05472021017704</v>
      </c>
      <c r="G2379" s="30"/>
      <c r="H2379" s="90" t="e">
        <f>(D2470-#REF!)/#REF!*100</f>
        <v>#REF!</v>
      </c>
    </row>
    <row r="2380" spans="1:8" s="104" customFormat="1">
      <c r="A2380" s="283"/>
      <c r="B2380" s="126" t="s">
        <v>1958</v>
      </c>
      <c r="C2380" s="81" t="s">
        <v>67</v>
      </c>
      <c r="D2380" s="30">
        <v>1090.8999719044252</v>
      </c>
      <c r="E2380" s="30">
        <v>1090.8999719044252</v>
      </c>
      <c r="F2380" s="30">
        <v>1090.8999719044252</v>
      </c>
      <c r="G2380" s="30"/>
      <c r="H2380" s="90" t="e">
        <f>(D2471-#REF!)/#REF!*100</f>
        <v>#REF!</v>
      </c>
    </row>
    <row r="2381" spans="1:8" s="104" customFormat="1">
      <c r="A2381" s="283"/>
      <c r="B2381" s="277" t="s">
        <v>2061</v>
      </c>
      <c r="C2381" s="81"/>
      <c r="D2381" s="30"/>
      <c r="E2381" s="30"/>
      <c r="F2381" s="30"/>
      <c r="G2381" s="30"/>
      <c r="H2381" s="90" t="e">
        <f>(D2472-#REF!)/#REF!*100</f>
        <v>#REF!</v>
      </c>
    </row>
    <row r="2382" spans="1:8" s="104" customFormat="1">
      <c r="A2382" s="283"/>
      <c r="B2382" s="166" t="s">
        <v>721</v>
      </c>
      <c r="C2382" s="81" t="s">
        <v>67</v>
      </c>
      <c r="D2382" s="30">
        <v>310.83873423053103</v>
      </c>
      <c r="E2382" s="30">
        <v>310.83873423053103</v>
      </c>
      <c r="F2382" s="30">
        <v>310.83873423053103</v>
      </c>
      <c r="G2382" s="30"/>
      <c r="H2382" s="90"/>
    </row>
    <row r="2383" spans="1:8" s="104" customFormat="1">
      <c r="A2383" s="283"/>
      <c r="B2383" s="166" t="s">
        <v>722</v>
      </c>
      <c r="C2383" s="81" t="s">
        <v>67</v>
      </c>
      <c r="D2383" s="30">
        <v>441.27242652345143</v>
      </c>
      <c r="E2383" s="30">
        <v>441.27242652345143</v>
      </c>
      <c r="F2383" s="30">
        <v>441.27242652345143</v>
      </c>
      <c r="G2383" s="30"/>
      <c r="H2383" s="90" t="e">
        <f>(D2474-#REF!)/#REF!*100</f>
        <v>#REF!</v>
      </c>
    </row>
    <row r="2384" spans="1:8" s="104" customFormat="1">
      <c r="A2384" s="283"/>
      <c r="B2384" s="126" t="s">
        <v>1956</v>
      </c>
      <c r="C2384" s="81" t="s">
        <v>67</v>
      </c>
      <c r="D2384" s="30">
        <v>737.71263628008865</v>
      </c>
      <c r="E2384" s="30">
        <v>737.71263628008865</v>
      </c>
      <c r="F2384" s="30">
        <v>737.71263628008865</v>
      </c>
      <c r="G2384" s="30"/>
      <c r="H2384" s="90"/>
    </row>
    <row r="2385" spans="1:8" s="104" customFormat="1">
      <c r="A2385" s="283"/>
      <c r="B2385" s="126" t="s">
        <v>1957</v>
      </c>
      <c r="C2385" s="81" t="s">
        <v>67</v>
      </c>
      <c r="D2385" s="30">
        <v>1761.7018179823012</v>
      </c>
      <c r="E2385" s="30">
        <v>1761.7018179823012</v>
      </c>
      <c r="F2385" s="30">
        <v>1761.7018179823012</v>
      </c>
      <c r="G2385" s="30"/>
      <c r="H2385" s="90" t="e">
        <f>(D2476-#REF!)/#REF!*100</f>
        <v>#REF!</v>
      </c>
    </row>
    <row r="2386" spans="1:8" s="104" customFormat="1" ht="92.25">
      <c r="A2386" s="287">
        <v>21</v>
      </c>
      <c r="B2386" s="171" t="s">
        <v>2062</v>
      </c>
      <c r="C2386" s="299"/>
      <c r="D2386" s="30"/>
      <c r="E2386" s="30"/>
      <c r="F2386" s="30"/>
      <c r="G2386" s="30"/>
      <c r="H2386" s="90" t="e">
        <f>(D2477-#REF!)/#REF!*100</f>
        <v>#REF!</v>
      </c>
    </row>
    <row r="2387" spans="1:8" s="104" customFormat="1" ht="15">
      <c r="A2387" s="283"/>
      <c r="B2387" s="300" t="s">
        <v>2063</v>
      </c>
      <c r="C2387" s="299"/>
      <c r="D2387" s="30"/>
      <c r="E2387" s="30"/>
      <c r="F2387" s="30"/>
      <c r="G2387" s="30"/>
      <c r="H2387" s="90" t="e">
        <f>(D2478-#REF!)/#REF!*100</f>
        <v>#REF!</v>
      </c>
    </row>
    <row r="2388" spans="1:8" s="104" customFormat="1" ht="15">
      <c r="A2388" s="545"/>
      <c r="B2388" s="301" t="s">
        <v>2064</v>
      </c>
      <c r="C2388" s="299" t="s">
        <v>629</v>
      </c>
      <c r="D2388" s="30">
        <v>114.93899999999999</v>
      </c>
      <c r="E2388" s="30">
        <v>114.93899999999999</v>
      </c>
      <c r="F2388" s="30">
        <v>114.93899999999999</v>
      </c>
      <c r="G2388" s="30"/>
      <c r="H2388" s="90" t="e">
        <f>(D2479-#REF!)/#REF!*100</f>
        <v>#REF!</v>
      </c>
    </row>
    <row r="2389" spans="1:8" s="104" customFormat="1" ht="18">
      <c r="A2389" s="545"/>
      <c r="B2389" s="301" t="s">
        <v>2065</v>
      </c>
      <c r="C2389" s="93" t="s">
        <v>67</v>
      </c>
      <c r="D2389" s="30">
        <v>160.14833999999999</v>
      </c>
      <c r="E2389" s="30">
        <v>160.14833999999999</v>
      </c>
      <c r="F2389" s="30">
        <v>160.14833999999999</v>
      </c>
      <c r="G2389" s="30"/>
      <c r="H2389" s="90" t="e">
        <f>(D2480-#REF!)/#REF!*100</f>
        <v>#REF!</v>
      </c>
    </row>
    <row r="2390" spans="1:8" s="104" customFormat="1" ht="18">
      <c r="A2390" s="545"/>
      <c r="B2390" s="301" t="s">
        <v>2066</v>
      </c>
      <c r="C2390" s="93" t="s">
        <v>67</v>
      </c>
      <c r="D2390" s="30">
        <v>209.95523999999997</v>
      </c>
      <c r="E2390" s="30">
        <v>209.95523999999997</v>
      </c>
      <c r="F2390" s="30">
        <v>209.95523999999997</v>
      </c>
      <c r="G2390" s="30"/>
      <c r="H2390" s="90" t="e">
        <f>(D2481-#REF!)/#REF!*100</f>
        <v>#REF!</v>
      </c>
    </row>
    <row r="2391" spans="1:8" s="104" customFormat="1" ht="18">
      <c r="A2391" s="545"/>
      <c r="B2391" s="301" t="s">
        <v>2067</v>
      </c>
      <c r="C2391" s="93" t="s">
        <v>67</v>
      </c>
      <c r="D2391" s="30">
        <v>261.29466000000008</v>
      </c>
      <c r="E2391" s="30">
        <v>261.29466000000008</v>
      </c>
      <c r="F2391" s="30">
        <v>261.29466000000008</v>
      </c>
      <c r="G2391" s="30"/>
      <c r="H2391" s="90"/>
    </row>
    <row r="2392" spans="1:8" s="104" customFormat="1" ht="18">
      <c r="A2392" s="545"/>
      <c r="B2392" s="301" t="s">
        <v>2068</v>
      </c>
      <c r="C2392" s="93" t="s">
        <v>67</v>
      </c>
      <c r="D2392" s="30">
        <v>365.50602000000003</v>
      </c>
      <c r="E2392" s="30">
        <v>365.50602000000003</v>
      </c>
      <c r="F2392" s="30">
        <v>365.50602000000003</v>
      </c>
      <c r="G2392" s="30"/>
      <c r="H2392" s="90" t="e">
        <f>(D2483-#REF!)/#REF!*100</f>
        <v>#REF!</v>
      </c>
    </row>
    <row r="2393" spans="1:8" s="104" customFormat="1" ht="18">
      <c r="A2393" s="545"/>
      <c r="B2393" s="301" t="s">
        <v>2069</v>
      </c>
      <c r="C2393" s="93" t="s">
        <v>67</v>
      </c>
      <c r="D2393" s="30">
        <v>558.60354000000007</v>
      </c>
      <c r="E2393" s="30">
        <v>558.60354000000007</v>
      </c>
      <c r="F2393" s="30">
        <v>558.60354000000007</v>
      </c>
      <c r="G2393" s="30"/>
      <c r="H2393" s="90"/>
    </row>
    <row r="2394" spans="1:8" s="104" customFormat="1" ht="18">
      <c r="A2394" s="545"/>
      <c r="B2394" s="300" t="s">
        <v>2070</v>
      </c>
      <c r="C2394" s="93"/>
      <c r="D2394" s="30"/>
      <c r="E2394" s="30"/>
      <c r="F2394" s="30"/>
      <c r="G2394" s="30"/>
      <c r="H2394" s="90" t="e">
        <f>(D2485-#REF!)/#REF!*100</f>
        <v>#REF!</v>
      </c>
    </row>
    <row r="2395" spans="1:8" s="104" customFormat="1" ht="18">
      <c r="A2395" s="545"/>
      <c r="B2395" s="301" t="s">
        <v>2064</v>
      </c>
      <c r="C2395" s="93" t="s">
        <v>67</v>
      </c>
      <c r="D2395" s="30">
        <v>133.32924000000003</v>
      </c>
      <c r="E2395" s="30">
        <v>133.32924000000003</v>
      </c>
      <c r="F2395" s="30">
        <v>133.32924000000003</v>
      </c>
      <c r="G2395" s="30"/>
      <c r="H2395" s="90" t="e">
        <f>(D2486-#REF!)/#REF!*100</f>
        <v>#REF!</v>
      </c>
    </row>
    <row r="2396" spans="1:8" s="104" customFormat="1" ht="18">
      <c r="A2396" s="545"/>
      <c r="B2396" s="301" t="s">
        <v>2065</v>
      </c>
      <c r="C2396" s="93" t="s">
        <v>67</v>
      </c>
      <c r="D2396" s="30">
        <v>177.77232000000004</v>
      </c>
      <c r="E2396" s="30">
        <v>177.77232000000004</v>
      </c>
      <c r="F2396" s="30">
        <v>177.77232000000004</v>
      </c>
      <c r="G2396" s="30"/>
      <c r="H2396" s="90" t="e">
        <f>(D2487-#REF!)/#REF!*100</f>
        <v>#REF!</v>
      </c>
    </row>
    <row r="2397" spans="1:8" s="104" customFormat="1" ht="18">
      <c r="A2397" s="545"/>
      <c r="B2397" s="301" t="s">
        <v>2066</v>
      </c>
      <c r="C2397" s="93" t="s">
        <v>67</v>
      </c>
      <c r="D2397" s="30">
        <v>248.26824000000002</v>
      </c>
      <c r="E2397" s="30">
        <v>248.26824000000002</v>
      </c>
      <c r="F2397" s="30">
        <v>248.26824000000002</v>
      </c>
      <c r="G2397" s="30"/>
      <c r="H2397" s="90"/>
    </row>
    <row r="2398" spans="1:8" s="104" customFormat="1" ht="18">
      <c r="A2398" s="545"/>
      <c r="B2398" s="301" t="s">
        <v>2067</v>
      </c>
      <c r="C2398" s="93" t="s">
        <v>67</v>
      </c>
      <c r="D2398" s="30">
        <v>300.37392</v>
      </c>
      <c r="E2398" s="30">
        <v>300.37392</v>
      </c>
      <c r="F2398" s="30">
        <v>300.37392</v>
      </c>
      <c r="G2398" s="30"/>
      <c r="H2398" s="90" t="e">
        <f>(D2489-#REF!)/#REF!*100</f>
        <v>#REF!</v>
      </c>
    </row>
    <row r="2399" spans="1:8" s="104" customFormat="1" ht="18">
      <c r="A2399" s="545"/>
      <c r="B2399" s="301" t="s">
        <v>2068</v>
      </c>
      <c r="C2399" s="93" t="s">
        <v>67</v>
      </c>
      <c r="D2399" s="30">
        <v>417.61170000000004</v>
      </c>
      <c r="E2399" s="30">
        <v>417.61170000000004</v>
      </c>
      <c r="F2399" s="30">
        <v>417.61170000000004</v>
      </c>
      <c r="G2399" s="30"/>
      <c r="H2399" s="90" t="e">
        <f>(D2490-#REF!)/#REF!*100</f>
        <v>#REF!</v>
      </c>
    </row>
    <row r="2400" spans="1:8" s="104" customFormat="1" ht="18">
      <c r="A2400" s="545"/>
      <c r="B2400" s="301" t="s">
        <v>2069</v>
      </c>
      <c r="C2400" s="93" t="s">
        <v>67</v>
      </c>
      <c r="D2400" s="30">
        <v>677.37384000000009</v>
      </c>
      <c r="E2400" s="30">
        <v>677.37384000000009</v>
      </c>
      <c r="F2400" s="30">
        <v>677.37384000000009</v>
      </c>
      <c r="G2400" s="30"/>
      <c r="H2400" s="90" t="e">
        <f>(D2491-#REF!)/#REF!*100</f>
        <v>#REF!</v>
      </c>
    </row>
    <row r="2401" spans="1:8" s="104" customFormat="1" ht="36">
      <c r="A2401" s="545"/>
      <c r="B2401" s="300" t="s">
        <v>2071</v>
      </c>
      <c r="C2401" s="299"/>
      <c r="D2401" s="30"/>
      <c r="E2401" s="30"/>
      <c r="F2401" s="30"/>
      <c r="G2401" s="30"/>
      <c r="H2401" s="90" t="e">
        <f>(D2492-#REF!)/#REF!*100</f>
        <v>#REF!</v>
      </c>
    </row>
    <row r="2402" spans="1:8" s="104" customFormat="1" ht="15">
      <c r="A2402" s="545"/>
      <c r="B2402" s="301" t="s">
        <v>2064</v>
      </c>
      <c r="C2402" s="299" t="s">
        <v>629</v>
      </c>
      <c r="D2402" s="30">
        <v>125.67568141592922</v>
      </c>
      <c r="E2402" s="30">
        <v>125.67568141592922</v>
      </c>
      <c r="F2402" s="30">
        <v>125.67568141592922</v>
      </c>
      <c r="G2402" s="30"/>
      <c r="H2402" s="90" t="e">
        <f>(D2493-#REF!)/#REF!*100</f>
        <v>#REF!</v>
      </c>
    </row>
    <row r="2403" spans="1:8" s="104" customFormat="1" ht="18">
      <c r="A2403" s="545"/>
      <c r="B2403" s="301" t="s">
        <v>2065</v>
      </c>
      <c r="C2403" s="93" t="s">
        <v>67</v>
      </c>
      <c r="D2403" s="30">
        <v>168.17033628318589</v>
      </c>
      <c r="E2403" s="30">
        <v>168.17033628318589</v>
      </c>
      <c r="F2403" s="30">
        <v>168.17033628318589</v>
      </c>
      <c r="G2403" s="30"/>
      <c r="H2403" s="90" t="e">
        <f>(D2494-#REF!)/#REF!*100</f>
        <v>#REF!</v>
      </c>
    </row>
    <row r="2404" spans="1:8" s="104" customFormat="1" ht="18">
      <c r="A2404" s="545"/>
      <c r="B2404" s="301" t="s">
        <v>2066</v>
      </c>
      <c r="C2404" s="93" t="s">
        <v>67</v>
      </c>
      <c r="D2404" s="30">
        <v>234.39870796460184</v>
      </c>
      <c r="E2404" s="30">
        <v>234.39870796460184</v>
      </c>
      <c r="F2404" s="30">
        <v>234.39870796460184</v>
      </c>
      <c r="G2404" s="30"/>
      <c r="H2404" s="90"/>
    </row>
    <row r="2405" spans="1:8" s="104" customFormat="1" ht="18">
      <c r="A2405" s="545"/>
      <c r="B2405" s="301" t="s">
        <v>2067</v>
      </c>
      <c r="C2405" s="93" t="s">
        <v>67</v>
      </c>
      <c r="D2405" s="30">
        <v>288.64720353982307</v>
      </c>
      <c r="E2405" s="30">
        <v>288.64720353982307</v>
      </c>
      <c r="F2405" s="30">
        <v>288.64720353982307</v>
      </c>
      <c r="G2405" s="30"/>
      <c r="H2405" s="90" t="e">
        <f>(D2496-#REF!)/#REF!*100</f>
        <v>#REF!</v>
      </c>
    </row>
    <row r="2406" spans="1:8" s="104" customFormat="1" ht="18">
      <c r="A2406" s="545"/>
      <c r="B2406" s="301" t="s">
        <v>2068</v>
      </c>
      <c r="C2406" s="93" t="s">
        <v>67</v>
      </c>
      <c r="D2406" s="30">
        <v>402.34300884955758</v>
      </c>
      <c r="E2406" s="30">
        <v>402.34300884955758</v>
      </c>
      <c r="F2406" s="30">
        <v>402.34300884955758</v>
      </c>
      <c r="G2406" s="30"/>
      <c r="H2406" s="90" t="e">
        <f>(D2497-#REF!)/#REF!*100</f>
        <v>#REF!</v>
      </c>
    </row>
    <row r="2407" spans="1:8" s="104" customFormat="1" ht="18">
      <c r="A2407" s="545"/>
      <c r="B2407" s="301" t="s">
        <v>2069</v>
      </c>
      <c r="C2407" s="93" t="s">
        <v>67</v>
      </c>
      <c r="D2407" s="30">
        <v>679.01033628318589</v>
      </c>
      <c r="E2407" s="30">
        <v>679.01033628318589</v>
      </c>
      <c r="F2407" s="30">
        <v>679.01033628318589</v>
      </c>
      <c r="G2407" s="30"/>
      <c r="H2407" s="90" t="e">
        <f>(D2498-#REF!)/#REF!*100</f>
        <v>#REF!</v>
      </c>
    </row>
    <row r="2408" spans="1:8" s="104" customFormat="1" ht="15">
      <c r="A2408" s="545"/>
      <c r="B2408" s="300" t="s">
        <v>2072</v>
      </c>
      <c r="C2408" s="103"/>
      <c r="D2408" s="30"/>
      <c r="E2408" s="30"/>
      <c r="F2408" s="30"/>
      <c r="G2408" s="30"/>
      <c r="H2408" s="90" t="e">
        <f>(D2499-#REF!)/#REF!*100</f>
        <v>#REF!</v>
      </c>
    </row>
    <row r="2409" spans="1:8" s="104" customFormat="1" ht="18">
      <c r="A2409" s="545"/>
      <c r="B2409" s="301" t="s">
        <v>2073</v>
      </c>
      <c r="C2409" s="93" t="s">
        <v>67</v>
      </c>
      <c r="D2409" s="30">
        <v>365.42389380530977</v>
      </c>
      <c r="E2409" s="30">
        <v>365.42389380530977</v>
      </c>
      <c r="F2409" s="30">
        <v>365.42389380530977</v>
      </c>
      <c r="G2409" s="30"/>
      <c r="H2409" s="90" t="e">
        <f>(D2500-#REF!)/#REF!*100</f>
        <v>#REF!</v>
      </c>
    </row>
    <row r="2410" spans="1:8" s="104" customFormat="1" ht="18">
      <c r="A2410" s="545"/>
      <c r="B2410" s="301" t="s">
        <v>2074</v>
      </c>
      <c r="C2410" s="93" t="s">
        <v>67</v>
      </c>
      <c r="D2410" s="30">
        <v>485.97610619469037</v>
      </c>
      <c r="E2410" s="30">
        <v>485.97610619469037</v>
      </c>
      <c r="F2410" s="30">
        <v>485.97610619469037</v>
      </c>
      <c r="G2410" s="30"/>
      <c r="H2410" s="90" t="e">
        <f>(D2501-#REF!)/#REF!*100</f>
        <v>#REF!</v>
      </c>
    </row>
    <row r="2411" spans="1:8" s="104" customFormat="1" ht="18">
      <c r="A2411" s="545"/>
      <c r="B2411" s="301" t="s">
        <v>2075</v>
      </c>
      <c r="C2411" s="93" t="s">
        <v>67</v>
      </c>
      <c r="D2411" s="30">
        <v>587.69203539823025</v>
      </c>
      <c r="E2411" s="30">
        <v>587.69203539823025</v>
      </c>
      <c r="F2411" s="30">
        <v>587.69203539823025</v>
      </c>
      <c r="G2411" s="30"/>
      <c r="H2411" s="90"/>
    </row>
    <row r="2412" spans="1:8" s="104" customFormat="1" ht="18">
      <c r="A2412" s="545"/>
      <c r="B2412" s="301" t="s">
        <v>2076</v>
      </c>
      <c r="C2412" s="93" t="s">
        <v>67</v>
      </c>
      <c r="D2412" s="30">
        <v>1371.2814159292038</v>
      </c>
      <c r="E2412" s="30">
        <v>1371.2814159292038</v>
      </c>
      <c r="F2412" s="30">
        <v>1371.2814159292038</v>
      </c>
      <c r="G2412" s="30"/>
      <c r="H2412" s="90" t="e">
        <f>(D2503-#REF!)/#REF!*100</f>
        <v>#REF!</v>
      </c>
    </row>
    <row r="2413" spans="1:8" s="104" customFormat="1" ht="18">
      <c r="A2413" s="545"/>
      <c r="B2413" s="301" t="s">
        <v>2077</v>
      </c>
      <c r="C2413" s="93" t="s">
        <v>67</v>
      </c>
      <c r="D2413" s="30">
        <v>1642.5238938053101</v>
      </c>
      <c r="E2413" s="30">
        <v>1642.5238938053101</v>
      </c>
      <c r="F2413" s="30">
        <v>1642.5238938053101</v>
      </c>
      <c r="G2413" s="30"/>
      <c r="H2413" s="90" t="e">
        <f>(D2504-#REF!)/#REF!*100</f>
        <v>#REF!</v>
      </c>
    </row>
    <row r="2414" spans="1:8" s="104" customFormat="1" ht="18">
      <c r="A2414" s="545"/>
      <c r="B2414" s="301" t="s">
        <v>2078</v>
      </c>
      <c r="C2414" s="93" t="s">
        <v>67</v>
      </c>
      <c r="D2414" s="30">
        <v>2117.1982300884956</v>
      </c>
      <c r="E2414" s="30">
        <v>2117.1982300884956</v>
      </c>
      <c r="F2414" s="30">
        <v>2117.1982300884956</v>
      </c>
      <c r="G2414" s="30"/>
      <c r="H2414" s="90" t="e">
        <f>(D2505-#REF!)/#REF!*100</f>
        <v>#REF!</v>
      </c>
    </row>
    <row r="2415" spans="1:8" s="104" customFormat="1" ht="15">
      <c r="A2415" s="545"/>
      <c r="B2415" s="300" t="s">
        <v>2079</v>
      </c>
      <c r="C2415" s="81" t="s">
        <v>92</v>
      </c>
      <c r="D2415" s="30"/>
      <c r="E2415" s="30"/>
      <c r="F2415" s="30"/>
      <c r="G2415" s="30"/>
      <c r="H2415" s="90" t="e">
        <f>(D2506-#REF!)/#REF!*100</f>
        <v>#REF!</v>
      </c>
    </row>
    <row r="2416" spans="1:8" s="104" customFormat="1" ht="18">
      <c r="A2416" s="545"/>
      <c r="B2416" s="301" t="s">
        <v>2080</v>
      </c>
      <c r="C2416" s="93" t="s">
        <v>67</v>
      </c>
      <c r="D2416" s="30">
        <v>137.92680000000001</v>
      </c>
      <c r="E2416" s="30">
        <v>137.92680000000001</v>
      </c>
      <c r="F2416" s="30">
        <v>137.92680000000001</v>
      </c>
      <c r="G2416" s="30"/>
      <c r="H2416" s="90" t="e">
        <f>(D2507-#REF!)/#REF!*100</f>
        <v>#REF!</v>
      </c>
    </row>
    <row r="2417" spans="1:8" s="104" customFormat="1" ht="18">
      <c r="A2417" s="545"/>
      <c r="B2417" s="301" t="s">
        <v>2081</v>
      </c>
      <c r="C2417" s="93" t="s">
        <v>67</v>
      </c>
      <c r="D2417" s="30">
        <v>180.83736000000002</v>
      </c>
      <c r="E2417" s="30">
        <v>180.83736000000002</v>
      </c>
      <c r="F2417" s="30">
        <v>180.83736000000002</v>
      </c>
      <c r="G2417" s="30"/>
      <c r="H2417" s="90" t="e">
        <f>(D2508-#REF!)/#REF!*100</f>
        <v>#REF!</v>
      </c>
    </row>
    <row r="2418" spans="1:8" s="104" customFormat="1" ht="15">
      <c r="A2418" s="545"/>
      <c r="B2418" s="300" t="s">
        <v>2082</v>
      </c>
      <c r="C2418" s="81" t="s">
        <v>92</v>
      </c>
      <c r="D2418" s="30"/>
      <c r="E2418" s="30"/>
      <c r="F2418" s="30"/>
      <c r="G2418" s="30"/>
      <c r="H2418" s="90"/>
    </row>
    <row r="2419" spans="1:8" s="104" customFormat="1" ht="18">
      <c r="A2419" s="545"/>
      <c r="B2419" s="301" t="s">
        <v>2073</v>
      </c>
      <c r="C2419" s="93" t="s">
        <v>67</v>
      </c>
      <c r="D2419" s="30">
        <v>36.014220000000009</v>
      </c>
      <c r="E2419" s="30">
        <v>36.014220000000009</v>
      </c>
      <c r="F2419" s="30">
        <v>36.014220000000009</v>
      </c>
      <c r="G2419" s="30"/>
      <c r="H2419" s="90" t="e">
        <f>(D2510-#REF!)/#REF!*100</f>
        <v>#REF!</v>
      </c>
    </row>
    <row r="2420" spans="1:8" s="104" customFormat="1" ht="18">
      <c r="A2420" s="545"/>
      <c r="B2420" s="301" t="s">
        <v>2074</v>
      </c>
      <c r="C2420" s="93" t="s">
        <v>67</v>
      </c>
      <c r="D2420" s="30">
        <v>76.626000000000019</v>
      </c>
      <c r="E2420" s="30">
        <v>76.626000000000019</v>
      </c>
      <c r="F2420" s="30">
        <v>76.626000000000019</v>
      </c>
      <c r="G2420" s="30"/>
      <c r="H2420" s="90" t="e">
        <f>(D2511-#REF!)/#REF!*100</f>
        <v>#REF!</v>
      </c>
    </row>
    <row r="2421" spans="1:8" s="104" customFormat="1" ht="18">
      <c r="A2421" s="545"/>
      <c r="B2421" s="301" t="s">
        <v>2075</v>
      </c>
      <c r="C2421" s="93" t="s">
        <v>67</v>
      </c>
      <c r="D2421" s="30">
        <v>117.23778000000001</v>
      </c>
      <c r="E2421" s="30">
        <v>117.23778000000001</v>
      </c>
      <c r="F2421" s="30">
        <v>117.23778000000001</v>
      </c>
      <c r="G2421" s="30"/>
      <c r="H2421" s="90"/>
    </row>
    <row r="2422" spans="1:8" s="104" customFormat="1" ht="18">
      <c r="A2422" s="545"/>
      <c r="B2422" s="301" t="s">
        <v>2076</v>
      </c>
      <c r="C2422" s="93" t="s">
        <v>67</v>
      </c>
      <c r="D2422" s="30">
        <v>219.91662000000005</v>
      </c>
      <c r="E2422" s="30">
        <v>219.91662000000005</v>
      </c>
      <c r="F2422" s="30">
        <v>219.91662000000005</v>
      </c>
      <c r="G2422" s="30"/>
      <c r="H2422" s="90" t="e">
        <f>(D2513-#REF!)/#REF!*100</f>
        <v>#REF!</v>
      </c>
    </row>
    <row r="2423" spans="1:8" s="104" customFormat="1" ht="18">
      <c r="A2423" s="545"/>
      <c r="B2423" s="301" t="s">
        <v>2077</v>
      </c>
      <c r="C2423" s="93" t="s">
        <v>67</v>
      </c>
      <c r="D2423" s="30">
        <v>320.29667999999998</v>
      </c>
      <c r="E2423" s="30">
        <v>320.29667999999998</v>
      </c>
      <c r="F2423" s="30">
        <v>320.29667999999998</v>
      </c>
      <c r="G2423" s="30"/>
      <c r="H2423" s="90" t="e">
        <f>(D2514-#REF!)/#REF!*100</f>
        <v>#REF!</v>
      </c>
    </row>
    <row r="2424" spans="1:8" s="104" customFormat="1" ht="18">
      <c r="A2424" s="545"/>
      <c r="B2424" s="301" t="s">
        <v>2078</v>
      </c>
      <c r="C2424" s="93" t="s">
        <v>67</v>
      </c>
      <c r="D2424" s="30">
        <v>686.56896000000006</v>
      </c>
      <c r="E2424" s="30">
        <v>686.56896000000006</v>
      </c>
      <c r="F2424" s="30">
        <v>686.56896000000006</v>
      </c>
      <c r="G2424" s="30"/>
      <c r="H2424" s="90"/>
    </row>
    <row r="2425" spans="1:8" s="104" customFormat="1" ht="15">
      <c r="A2425" s="545"/>
      <c r="B2425" s="300" t="s">
        <v>2083</v>
      </c>
      <c r="C2425" s="81" t="s">
        <v>92</v>
      </c>
      <c r="D2425" s="30"/>
      <c r="E2425" s="30"/>
      <c r="F2425" s="30"/>
      <c r="G2425" s="30"/>
      <c r="H2425" s="90" t="e">
        <f>(D2516-#REF!)/#REF!*100</f>
        <v>#REF!</v>
      </c>
    </row>
    <row r="2426" spans="1:8" s="104" customFormat="1" ht="18">
      <c r="A2426" s="545"/>
      <c r="B2426" s="301" t="s">
        <v>2084</v>
      </c>
      <c r="C2426" s="93" t="s">
        <v>67</v>
      </c>
      <c r="D2426" s="30">
        <v>70.495919999999998</v>
      </c>
      <c r="E2426" s="30">
        <v>70.495919999999998</v>
      </c>
      <c r="F2426" s="30">
        <v>70.495919999999998</v>
      </c>
      <c r="G2426" s="30"/>
      <c r="H2426" s="90" t="e">
        <f>(D2517-#REF!)/#REF!*100</f>
        <v>#REF!</v>
      </c>
    </row>
    <row r="2427" spans="1:8" s="104" customFormat="1" ht="18">
      <c r="A2427" s="545"/>
      <c r="B2427" s="301" t="s">
        <v>2085</v>
      </c>
      <c r="C2427" s="93" t="s">
        <v>67</v>
      </c>
      <c r="D2427" s="30">
        <v>107.27640000000001</v>
      </c>
      <c r="E2427" s="30">
        <v>107.27640000000001</v>
      </c>
      <c r="F2427" s="30">
        <v>107.27640000000001</v>
      </c>
      <c r="G2427" s="30"/>
      <c r="H2427" s="90" t="e">
        <f>(D2518-#REF!)/#REF!*100</f>
        <v>#REF!</v>
      </c>
    </row>
    <row r="2428" spans="1:8" s="104" customFormat="1" ht="18">
      <c r="A2428" s="545"/>
      <c r="B2428" s="301" t="s">
        <v>2086</v>
      </c>
      <c r="C2428" s="93" t="s">
        <v>67</v>
      </c>
      <c r="D2428" s="30">
        <v>134.09550000000002</v>
      </c>
      <c r="E2428" s="30">
        <v>134.09550000000002</v>
      </c>
      <c r="F2428" s="30">
        <v>134.09550000000002</v>
      </c>
      <c r="G2428" s="30"/>
      <c r="H2428" s="90" t="e">
        <f>(D2519-#REF!)/#REF!*100</f>
        <v>#REF!</v>
      </c>
    </row>
    <row r="2429" spans="1:8" s="104" customFormat="1" ht="18">
      <c r="A2429" s="545"/>
      <c r="B2429" s="301" t="s">
        <v>2087</v>
      </c>
      <c r="C2429" s="93" t="s">
        <v>67</v>
      </c>
      <c r="D2429" s="30">
        <v>153.25200000000004</v>
      </c>
      <c r="E2429" s="30">
        <v>153.25200000000004</v>
      </c>
      <c r="F2429" s="30">
        <v>153.25200000000004</v>
      </c>
      <c r="G2429" s="30"/>
      <c r="H2429" s="90" t="e">
        <f>(D2520-#REF!)/#REF!*100</f>
        <v>#REF!</v>
      </c>
    </row>
    <row r="2430" spans="1:8" s="104" customFormat="1" ht="18">
      <c r="A2430" s="545"/>
      <c r="B2430" s="301" t="s">
        <v>2088</v>
      </c>
      <c r="C2430" s="93" t="s">
        <v>67</v>
      </c>
      <c r="D2430" s="30">
        <v>160.91460000000001</v>
      </c>
      <c r="E2430" s="30">
        <v>160.91460000000001</v>
      </c>
      <c r="F2430" s="30">
        <v>160.91460000000001</v>
      </c>
      <c r="G2430" s="30"/>
      <c r="H2430" s="90" t="e">
        <f>(D2521-#REF!)/#REF!*100</f>
        <v>#REF!</v>
      </c>
    </row>
    <row r="2431" spans="1:8" s="104" customFormat="1" ht="18">
      <c r="A2431" s="545"/>
      <c r="B2431" s="301" t="s">
        <v>2089</v>
      </c>
      <c r="C2431" s="93" t="s">
        <v>67</v>
      </c>
      <c r="D2431" s="30">
        <v>250.56702000000001</v>
      </c>
      <c r="E2431" s="30">
        <v>250.56702000000001</v>
      </c>
      <c r="F2431" s="30">
        <v>250.56702000000001</v>
      </c>
      <c r="G2431" s="30"/>
      <c r="H2431" s="90"/>
    </row>
    <row r="2432" spans="1:8" s="104" customFormat="1" ht="18">
      <c r="A2432" s="545"/>
      <c r="B2432" s="301" t="s">
        <v>2090</v>
      </c>
      <c r="C2432" s="93" t="s">
        <v>67</v>
      </c>
      <c r="D2432" s="30">
        <v>436.00194000000005</v>
      </c>
      <c r="E2432" s="30">
        <v>436.00194000000005</v>
      </c>
      <c r="F2432" s="30">
        <v>436.00194000000005</v>
      </c>
      <c r="G2432" s="30"/>
      <c r="H2432" s="90" t="e">
        <f>(D2523-#REF!)/#REF!*100</f>
        <v>#REF!</v>
      </c>
    </row>
    <row r="2433" spans="1:8" s="104" customFormat="1" ht="18">
      <c r="A2433" s="545"/>
      <c r="B2433" s="301" t="s">
        <v>2091</v>
      </c>
      <c r="C2433" s="93" t="s">
        <v>67</v>
      </c>
      <c r="D2433" s="30">
        <v>141.75810000000001</v>
      </c>
      <c r="E2433" s="30">
        <v>141.75810000000001</v>
      </c>
      <c r="F2433" s="30">
        <v>141.75810000000001</v>
      </c>
      <c r="G2433" s="30"/>
      <c r="H2433" s="90" t="e">
        <f>(D2524-#REF!)/#REF!*100</f>
        <v>#REF!</v>
      </c>
    </row>
    <row r="2434" spans="1:8" s="104" customFormat="1" ht="18">
      <c r="A2434" s="545"/>
      <c r="B2434" s="301" t="s">
        <v>2092</v>
      </c>
      <c r="C2434" s="93" t="s">
        <v>67</v>
      </c>
      <c r="D2434" s="30">
        <v>153.25200000000004</v>
      </c>
      <c r="E2434" s="30">
        <v>153.25200000000004</v>
      </c>
      <c r="F2434" s="30">
        <v>153.25200000000004</v>
      </c>
      <c r="G2434" s="30"/>
      <c r="H2434" s="90" t="e">
        <f>(D2525-#REF!)/#REF!*100</f>
        <v>#REF!</v>
      </c>
    </row>
    <row r="2435" spans="1:8" s="104" customFormat="1" ht="18">
      <c r="A2435" s="545"/>
      <c r="B2435" s="301" t="s">
        <v>2093</v>
      </c>
      <c r="C2435" s="93" t="s">
        <v>67</v>
      </c>
      <c r="D2435" s="30">
        <v>428.33934000000005</v>
      </c>
      <c r="E2435" s="30">
        <v>428.33934000000005</v>
      </c>
      <c r="F2435" s="30">
        <v>428.33934000000005</v>
      </c>
      <c r="G2435" s="30"/>
      <c r="H2435" s="90" t="e">
        <f>(D2526-#REF!)/#REF!*100</f>
        <v>#REF!</v>
      </c>
    </row>
    <row r="2436" spans="1:8" s="104" customFormat="1" ht="18">
      <c r="A2436" s="545"/>
      <c r="B2436" s="301" t="s">
        <v>2094</v>
      </c>
      <c r="C2436" s="93" t="s">
        <v>67</v>
      </c>
      <c r="D2436" s="30">
        <v>99.613800000000012</v>
      </c>
      <c r="E2436" s="30">
        <v>99.613800000000012</v>
      </c>
      <c r="F2436" s="30">
        <v>99.613800000000012</v>
      </c>
      <c r="G2436" s="30"/>
      <c r="H2436" s="90" t="e">
        <f>(D2527-#REF!)/#REF!*100</f>
        <v>#REF!</v>
      </c>
    </row>
    <row r="2437" spans="1:8" s="104" customFormat="1" ht="15">
      <c r="A2437" s="545"/>
      <c r="B2437" s="300" t="s">
        <v>2095</v>
      </c>
      <c r="C2437" s="81" t="s">
        <v>92</v>
      </c>
      <c r="D2437" s="30"/>
      <c r="E2437" s="30"/>
      <c r="F2437" s="30"/>
      <c r="G2437" s="30"/>
      <c r="H2437" s="90"/>
    </row>
    <row r="2438" spans="1:8" s="104" customFormat="1" ht="18">
      <c r="A2438" s="545"/>
      <c r="B2438" s="301" t="s">
        <v>2096</v>
      </c>
      <c r="C2438" s="93" t="s">
        <v>67</v>
      </c>
      <c r="D2438" s="30">
        <v>120.30282000000004</v>
      </c>
      <c r="E2438" s="30">
        <v>120.30282000000004</v>
      </c>
      <c r="F2438" s="30">
        <v>120.30282000000004</v>
      </c>
      <c r="G2438" s="30"/>
      <c r="H2438" s="90" t="e">
        <f>(D2529-#REF!)/#REF!*100</f>
        <v>#REF!</v>
      </c>
    </row>
    <row r="2439" spans="1:8" s="104" customFormat="1" ht="18">
      <c r="A2439" s="545"/>
      <c r="B2439" s="301" t="s">
        <v>2097</v>
      </c>
      <c r="C2439" s="93" t="s">
        <v>67</v>
      </c>
      <c r="D2439" s="30">
        <v>124.90038000000003</v>
      </c>
      <c r="E2439" s="30">
        <v>124.90038000000003</v>
      </c>
      <c r="F2439" s="30">
        <v>124.90038000000003</v>
      </c>
      <c r="G2439" s="30"/>
      <c r="H2439" s="90" t="e">
        <f>(D2530-#REF!)/#REF!*100</f>
        <v>#REF!</v>
      </c>
    </row>
    <row r="2440" spans="1:8" s="104" customFormat="1" ht="18">
      <c r="A2440" s="545"/>
      <c r="B2440" s="301" t="s">
        <v>2094</v>
      </c>
      <c r="C2440" s="93" t="s">
        <v>67</v>
      </c>
      <c r="D2440" s="30">
        <v>138.69306000000003</v>
      </c>
      <c r="E2440" s="30">
        <v>138.69306000000003</v>
      </c>
      <c r="F2440" s="30">
        <v>138.69306000000003</v>
      </c>
      <c r="G2440" s="30"/>
      <c r="H2440" s="90" t="e">
        <f>(D2531-#REF!)/#REF!*100</f>
        <v>#REF!</v>
      </c>
    </row>
    <row r="2441" spans="1:8" s="104" customFormat="1" ht="18">
      <c r="A2441" s="545"/>
      <c r="B2441" s="301" t="s">
        <v>2098</v>
      </c>
      <c r="C2441" s="93" t="s">
        <v>67</v>
      </c>
      <c r="D2441" s="30">
        <v>501.13404000000003</v>
      </c>
      <c r="E2441" s="30">
        <v>501.13404000000003</v>
      </c>
      <c r="F2441" s="30">
        <v>501.13404000000003</v>
      </c>
      <c r="G2441" s="30"/>
      <c r="H2441" s="90" t="e">
        <f>(D2532-#REF!)/#REF!*100</f>
        <v>#REF!</v>
      </c>
    </row>
    <row r="2442" spans="1:8" s="104" customFormat="1" ht="18">
      <c r="A2442" s="545"/>
      <c r="B2442" s="301" t="s">
        <v>2091</v>
      </c>
      <c r="C2442" s="93" t="s">
        <v>67</v>
      </c>
      <c r="D2442" s="30">
        <v>272.02230000000003</v>
      </c>
      <c r="E2442" s="30">
        <v>272.02230000000003</v>
      </c>
      <c r="F2442" s="30">
        <v>272.02230000000003</v>
      </c>
      <c r="G2442" s="30"/>
      <c r="H2442" s="90" t="e">
        <f>(D2533-#REF!)/#REF!*100</f>
        <v>#REF!</v>
      </c>
    </row>
    <row r="2443" spans="1:8" s="104" customFormat="1" ht="15">
      <c r="A2443" s="545"/>
      <c r="B2443" s="300" t="s">
        <v>2099</v>
      </c>
      <c r="C2443" s="81" t="s">
        <v>92</v>
      </c>
      <c r="D2443" s="30"/>
      <c r="E2443" s="30"/>
      <c r="F2443" s="30"/>
      <c r="G2443" s="30"/>
      <c r="H2443" s="90" t="e">
        <f>(D2534-#REF!)/#REF!*100</f>
        <v>#REF!</v>
      </c>
    </row>
    <row r="2444" spans="1:8" s="104" customFormat="1" ht="18">
      <c r="A2444" s="545"/>
      <c r="B2444" s="301" t="s">
        <v>2073</v>
      </c>
      <c r="C2444" s="93" t="s">
        <v>67</v>
      </c>
      <c r="D2444" s="30">
        <v>25.286580000000001</v>
      </c>
      <c r="E2444" s="30">
        <v>25.286580000000001</v>
      </c>
      <c r="F2444" s="30">
        <v>25.286580000000001</v>
      </c>
      <c r="G2444" s="30"/>
      <c r="H2444" s="90"/>
    </row>
    <row r="2445" spans="1:8" s="104" customFormat="1" ht="18">
      <c r="A2445" s="545"/>
      <c r="B2445" s="301" t="s">
        <v>2074</v>
      </c>
      <c r="C2445" s="93" t="s">
        <v>67</v>
      </c>
      <c r="D2445" s="30">
        <v>52.105680000000007</v>
      </c>
      <c r="E2445" s="30">
        <v>52.105680000000007</v>
      </c>
      <c r="F2445" s="30">
        <v>52.105680000000007</v>
      </c>
      <c r="G2445" s="30"/>
      <c r="H2445" s="90" t="e">
        <f>(D2536-#REF!)/#REF!*100</f>
        <v>#REF!</v>
      </c>
    </row>
    <row r="2446" spans="1:8" s="104" customFormat="1" ht="18">
      <c r="A2446" s="545"/>
      <c r="B2446" s="301" t="s">
        <v>2075</v>
      </c>
      <c r="C2446" s="93" t="s">
        <v>67</v>
      </c>
      <c r="D2446" s="30">
        <v>95.01624000000001</v>
      </c>
      <c r="E2446" s="30">
        <v>95.01624000000001</v>
      </c>
      <c r="F2446" s="30">
        <v>95.01624000000001</v>
      </c>
      <c r="G2446" s="30"/>
      <c r="H2446" s="90" t="e">
        <f>(D2537-#REF!)/#REF!*100</f>
        <v>#REF!</v>
      </c>
    </row>
    <row r="2447" spans="1:8" s="104" customFormat="1" ht="18">
      <c r="A2447" s="545"/>
      <c r="B2447" s="301" t="s">
        <v>2076</v>
      </c>
      <c r="C2447" s="93" t="s">
        <v>67</v>
      </c>
      <c r="D2447" s="30">
        <v>179.30484000000001</v>
      </c>
      <c r="E2447" s="30">
        <v>179.30484000000001</v>
      </c>
      <c r="F2447" s="30">
        <v>179.30484000000001</v>
      </c>
      <c r="G2447" s="30"/>
      <c r="H2447" s="90" t="e">
        <f>(D2538-#REF!)/#REF!*100</f>
        <v>#REF!</v>
      </c>
    </row>
    <row r="2448" spans="1:8" s="104" customFormat="1" ht="18">
      <c r="A2448" s="545"/>
      <c r="B2448" s="301" t="s">
        <v>2077</v>
      </c>
      <c r="C2448" s="93" t="s">
        <v>67</v>
      </c>
      <c r="D2448" s="30">
        <v>267.42474000000004</v>
      </c>
      <c r="E2448" s="30">
        <v>267.42474000000004</v>
      </c>
      <c r="F2448" s="30">
        <v>267.42474000000004</v>
      </c>
      <c r="G2448" s="30"/>
      <c r="H2448" s="90" t="e">
        <f>(D2539-#REF!)/#REF!*100</f>
        <v>#REF!</v>
      </c>
    </row>
    <row r="2449" spans="1:8" s="104" customFormat="1" ht="18">
      <c r="A2449" s="545"/>
      <c r="B2449" s="301" t="s">
        <v>2078</v>
      </c>
      <c r="C2449" s="93" t="s">
        <v>67</v>
      </c>
      <c r="D2449" s="30">
        <v>572.39622000000008</v>
      </c>
      <c r="E2449" s="30">
        <v>572.39622000000008</v>
      </c>
      <c r="F2449" s="30">
        <v>572.39622000000008</v>
      </c>
      <c r="G2449" s="30"/>
      <c r="H2449" s="90" t="e">
        <f>(D2540-#REF!)/#REF!*100</f>
        <v>#REF!</v>
      </c>
    </row>
    <row r="2450" spans="1:8" s="104" customFormat="1" ht="15">
      <c r="A2450" s="545"/>
      <c r="B2450" s="300" t="s">
        <v>2100</v>
      </c>
      <c r="C2450" s="103"/>
      <c r="D2450" s="30"/>
      <c r="E2450" s="30"/>
      <c r="F2450" s="30"/>
      <c r="G2450" s="30"/>
      <c r="H2450" s="90" t="e">
        <f>(D2541-#REF!)/#REF!*100</f>
        <v>#REF!</v>
      </c>
    </row>
    <row r="2451" spans="1:8" s="104" customFormat="1" ht="15">
      <c r="A2451" s="545"/>
      <c r="B2451" s="301" t="s">
        <v>2080</v>
      </c>
      <c r="C2451" s="103"/>
      <c r="D2451" s="30">
        <v>52.871940000000002</v>
      </c>
      <c r="E2451" s="30">
        <v>52.871940000000002</v>
      </c>
      <c r="F2451" s="30">
        <v>52.871940000000002</v>
      </c>
      <c r="G2451" s="30"/>
      <c r="H2451" s="90"/>
    </row>
    <row r="2452" spans="1:8" s="104" customFormat="1" ht="15">
      <c r="A2452" s="545"/>
      <c r="B2452" s="300" t="s">
        <v>2101</v>
      </c>
      <c r="C2452" s="81" t="s">
        <v>92</v>
      </c>
      <c r="D2452" s="30"/>
      <c r="E2452" s="30"/>
      <c r="F2452" s="30"/>
      <c r="G2452" s="30"/>
      <c r="H2452" s="90" t="e">
        <f>(D2543-#REF!)/#REF!*100</f>
        <v>#REF!</v>
      </c>
    </row>
    <row r="2453" spans="1:8" s="104" customFormat="1" ht="18">
      <c r="A2453" s="545"/>
      <c r="B2453" s="301" t="s">
        <v>2102</v>
      </c>
      <c r="C2453" s="93" t="s">
        <v>67</v>
      </c>
      <c r="D2453" s="30">
        <v>83.522340000000028</v>
      </c>
      <c r="E2453" s="30">
        <v>83.522340000000028</v>
      </c>
      <c r="F2453" s="30">
        <v>83.522340000000028</v>
      </c>
      <c r="G2453" s="30"/>
      <c r="H2453" s="90" t="e">
        <f>(D2544-#REF!)/#REF!*100</f>
        <v>#REF!</v>
      </c>
    </row>
    <row r="2454" spans="1:8" s="104" customFormat="1" ht="18">
      <c r="A2454" s="545"/>
      <c r="B2454" s="301" t="s">
        <v>2103</v>
      </c>
      <c r="C2454" s="93" t="s">
        <v>67</v>
      </c>
      <c r="D2454" s="30">
        <v>97.315020000000004</v>
      </c>
      <c r="E2454" s="30">
        <v>97.315020000000004</v>
      </c>
      <c r="F2454" s="30">
        <v>97.315020000000004</v>
      </c>
      <c r="G2454" s="30"/>
      <c r="H2454" s="90"/>
    </row>
    <row r="2455" spans="1:8" s="104" customFormat="1" ht="18">
      <c r="A2455" s="545"/>
      <c r="B2455" s="301" t="s">
        <v>2104</v>
      </c>
      <c r="C2455" s="93" t="s">
        <v>67</v>
      </c>
      <c r="D2455" s="30">
        <v>111.10770000000001</v>
      </c>
      <c r="E2455" s="30">
        <v>111.10770000000001</v>
      </c>
      <c r="F2455" s="30">
        <v>111.10770000000001</v>
      </c>
      <c r="G2455" s="30"/>
      <c r="H2455" s="90" t="e">
        <f>(D2546-#REF!)/#REF!*100</f>
        <v>#REF!</v>
      </c>
    </row>
    <row r="2456" spans="1:8" s="104" customFormat="1" ht="18">
      <c r="A2456" s="545"/>
      <c r="B2456" s="301" t="s">
        <v>2081</v>
      </c>
      <c r="C2456" s="93" t="s">
        <v>67</v>
      </c>
      <c r="D2456" s="30">
        <v>214.55280000000002</v>
      </c>
      <c r="E2456" s="30">
        <v>214.55280000000002</v>
      </c>
      <c r="F2456" s="30">
        <v>214.55280000000002</v>
      </c>
      <c r="G2456" s="30"/>
      <c r="H2456" s="90" t="e">
        <f>(D2547-#REF!)/#REF!*100</f>
        <v>#REF!</v>
      </c>
    </row>
    <row r="2457" spans="1:8" s="104" customFormat="1" ht="18">
      <c r="A2457" s="545"/>
      <c r="B2457" s="301" t="s">
        <v>2105</v>
      </c>
      <c r="C2457" s="93" t="s">
        <v>67</v>
      </c>
      <c r="D2457" s="30">
        <v>596.15028000000007</v>
      </c>
      <c r="E2457" s="30">
        <v>596.15028000000007</v>
      </c>
      <c r="F2457" s="30">
        <v>596.15028000000007</v>
      </c>
      <c r="G2457" s="30"/>
      <c r="H2457" s="90"/>
    </row>
    <row r="2458" spans="1:8" s="104" customFormat="1" ht="18">
      <c r="A2458" s="545"/>
      <c r="B2458" s="301" t="s">
        <v>2106</v>
      </c>
      <c r="C2458" s="93" t="s">
        <v>67</v>
      </c>
      <c r="D2458" s="30">
        <v>773.9226000000001</v>
      </c>
      <c r="E2458" s="30">
        <v>773.9226000000001</v>
      </c>
      <c r="F2458" s="30">
        <v>773.9226000000001</v>
      </c>
      <c r="G2458" s="30"/>
      <c r="H2458" s="90" t="e">
        <f>(D2549-#REF!)/#REF!*100</f>
        <v>#REF!</v>
      </c>
    </row>
    <row r="2459" spans="1:8" s="104" customFormat="1" ht="15">
      <c r="A2459" s="545"/>
      <c r="B2459" s="302" t="s">
        <v>2107</v>
      </c>
      <c r="C2459" s="81" t="s">
        <v>92</v>
      </c>
      <c r="D2459" s="30"/>
      <c r="E2459" s="30"/>
      <c r="F2459" s="30"/>
      <c r="G2459" s="30"/>
      <c r="H2459" s="90" t="e">
        <f>(D2550-#REF!)/#REF!*100</f>
        <v>#REF!</v>
      </c>
    </row>
    <row r="2460" spans="1:8" s="104" customFormat="1" ht="18">
      <c r="A2460" s="545"/>
      <c r="B2460" s="301" t="s">
        <v>2073</v>
      </c>
      <c r="C2460" s="93" t="s">
        <v>67</v>
      </c>
      <c r="D2460" s="30">
        <v>29.884140000000006</v>
      </c>
      <c r="E2460" s="30">
        <v>29.884140000000006</v>
      </c>
      <c r="F2460" s="30">
        <v>29.884140000000006</v>
      </c>
      <c r="G2460" s="30"/>
      <c r="H2460" s="90" t="e">
        <f>(D2551-#REF!)/#REF!*100</f>
        <v>#REF!</v>
      </c>
    </row>
    <row r="2461" spans="1:8" s="104" customFormat="1" ht="18">
      <c r="A2461" s="545"/>
      <c r="B2461" s="301" t="s">
        <v>2074</v>
      </c>
      <c r="C2461" s="93" t="s">
        <v>67</v>
      </c>
      <c r="D2461" s="30">
        <v>54.404460000000007</v>
      </c>
      <c r="E2461" s="30">
        <v>54.404460000000007</v>
      </c>
      <c r="F2461" s="30">
        <v>54.404460000000007</v>
      </c>
      <c r="G2461" s="30"/>
      <c r="H2461" s="90"/>
    </row>
    <row r="2462" spans="1:8" s="104" customFormat="1" ht="18">
      <c r="A2462" s="545"/>
      <c r="B2462" s="301" t="s">
        <v>2075</v>
      </c>
      <c r="C2462" s="93" t="s">
        <v>67</v>
      </c>
      <c r="D2462" s="30">
        <v>77.392260000000007</v>
      </c>
      <c r="E2462" s="30">
        <v>77.392260000000007</v>
      </c>
      <c r="F2462" s="30">
        <v>77.392260000000007</v>
      </c>
      <c r="G2462" s="30"/>
      <c r="H2462" s="90"/>
    </row>
    <row r="2463" spans="1:8" s="104" customFormat="1" ht="18">
      <c r="A2463" s="545"/>
      <c r="B2463" s="301" t="s">
        <v>2076</v>
      </c>
      <c r="C2463" s="93" t="s">
        <v>67</v>
      </c>
      <c r="D2463" s="30">
        <v>136.39428000000001</v>
      </c>
      <c r="E2463" s="30">
        <v>136.39428000000001</v>
      </c>
      <c r="F2463" s="30">
        <v>136.39428000000001</v>
      </c>
      <c r="G2463" s="30"/>
      <c r="H2463" s="90"/>
    </row>
    <row r="2464" spans="1:8" s="104" customFormat="1" ht="18">
      <c r="A2464" s="545"/>
      <c r="B2464" s="301" t="s">
        <v>2077</v>
      </c>
      <c r="C2464" s="93" t="s">
        <v>67</v>
      </c>
      <c r="D2464" s="30">
        <v>196.92882000000003</v>
      </c>
      <c r="E2464" s="30">
        <v>196.92882000000003</v>
      </c>
      <c r="F2464" s="30">
        <v>196.92882000000003</v>
      </c>
      <c r="G2464" s="30"/>
      <c r="H2464" s="90" t="e">
        <f>(D2555-#REF!)/#REF!*100</f>
        <v>#REF!</v>
      </c>
    </row>
    <row r="2465" spans="1:8" s="104" customFormat="1" ht="18">
      <c r="A2465" s="545"/>
      <c r="B2465" s="301" t="s">
        <v>2078</v>
      </c>
      <c r="C2465" s="93" t="s">
        <v>67</v>
      </c>
      <c r="D2465" s="30">
        <v>426.80682000000007</v>
      </c>
      <c r="E2465" s="30">
        <v>426.80682000000007</v>
      </c>
      <c r="F2465" s="30">
        <v>426.80682000000007</v>
      </c>
      <c r="G2465" s="30"/>
      <c r="H2465" s="90" t="e">
        <f>(D2556-#REF!)/#REF!*100</f>
        <v>#REF!</v>
      </c>
    </row>
    <row r="2466" spans="1:8" s="104" customFormat="1" ht="15">
      <c r="A2466" s="545"/>
      <c r="B2466" s="300" t="s">
        <v>2108</v>
      </c>
      <c r="C2466" s="81" t="s">
        <v>92</v>
      </c>
      <c r="D2466" s="30"/>
      <c r="E2466" s="30"/>
      <c r="F2466" s="30"/>
      <c r="G2466" s="30"/>
      <c r="H2466" s="90" t="e">
        <f>(D2557-#REF!)/#REF!*100</f>
        <v>#REF!</v>
      </c>
    </row>
    <row r="2467" spans="1:8" s="104" customFormat="1" ht="18">
      <c r="A2467" s="545"/>
      <c r="B2467" s="301" t="s">
        <v>2073</v>
      </c>
      <c r="C2467" s="93" t="s">
        <v>67</v>
      </c>
      <c r="D2467" s="30">
        <v>22.221540000000005</v>
      </c>
      <c r="E2467" s="30">
        <v>22.221540000000005</v>
      </c>
      <c r="F2467" s="30">
        <v>22.221540000000005</v>
      </c>
      <c r="G2467" s="30"/>
      <c r="H2467" s="90" t="e">
        <f>(D2558-#REF!)/#REF!*100</f>
        <v>#REF!</v>
      </c>
    </row>
    <row r="2468" spans="1:8" s="104" customFormat="1" ht="18">
      <c r="A2468" s="545"/>
      <c r="B2468" s="301" t="s">
        <v>2074</v>
      </c>
      <c r="C2468" s="93" t="s">
        <v>67</v>
      </c>
      <c r="D2468" s="30">
        <v>39.079259999999998</v>
      </c>
      <c r="E2468" s="30">
        <v>39.079259999999998</v>
      </c>
      <c r="F2468" s="30">
        <v>39.079259999999998</v>
      </c>
      <c r="G2468" s="30"/>
      <c r="H2468" s="90" t="e">
        <f>(D2559-#REF!)/#REF!*100</f>
        <v>#REF!</v>
      </c>
    </row>
    <row r="2469" spans="1:8" s="104" customFormat="1" ht="18">
      <c r="A2469" s="545"/>
      <c r="B2469" s="301" t="s">
        <v>2075</v>
      </c>
      <c r="C2469" s="93" t="s">
        <v>67</v>
      </c>
      <c r="D2469" s="30">
        <v>59.002020000000002</v>
      </c>
      <c r="E2469" s="30">
        <v>59.002020000000002</v>
      </c>
      <c r="F2469" s="30">
        <v>59.002020000000002</v>
      </c>
      <c r="G2469" s="30"/>
      <c r="H2469" s="90" t="e">
        <f>(D2560-#REF!)/#REF!*100</f>
        <v>#REF!</v>
      </c>
    </row>
    <row r="2470" spans="1:8" s="104" customFormat="1" ht="18">
      <c r="A2470" s="545"/>
      <c r="B2470" s="301" t="s">
        <v>2076</v>
      </c>
      <c r="C2470" s="93" t="s">
        <v>67</v>
      </c>
      <c r="D2470" s="30">
        <v>105.74388</v>
      </c>
      <c r="E2470" s="30">
        <v>105.74388</v>
      </c>
      <c r="F2470" s="30">
        <v>105.74388</v>
      </c>
      <c r="G2470" s="30"/>
      <c r="H2470" s="90" t="e">
        <f>(D2561-#REF!)/#REF!*100</f>
        <v>#REF!</v>
      </c>
    </row>
    <row r="2471" spans="1:8" s="104" customFormat="1" ht="14.25" customHeight="1">
      <c r="A2471" s="545"/>
      <c r="B2471" s="301" t="s">
        <v>2077</v>
      </c>
      <c r="C2471" s="93" t="s">
        <v>67</v>
      </c>
      <c r="D2471" s="30">
        <v>148.65444000000002</v>
      </c>
      <c r="E2471" s="30">
        <v>148.65444000000002</v>
      </c>
      <c r="F2471" s="30">
        <v>148.65444000000002</v>
      </c>
      <c r="G2471" s="30"/>
      <c r="H2471" s="90" t="e">
        <f>(D2562-#REF!)/#REF!*100</f>
        <v>#REF!</v>
      </c>
    </row>
    <row r="2472" spans="1:8" s="104" customFormat="1" ht="18">
      <c r="A2472" s="545"/>
      <c r="B2472" s="301" t="s">
        <v>2078</v>
      </c>
      <c r="C2472" s="93" t="s">
        <v>67</v>
      </c>
      <c r="D2472" s="30">
        <v>290.41254000000004</v>
      </c>
      <c r="E2472" s="30">
        <v>290.41254000000004</v>
      </c>
      <c r="F2472" s="30">
        <v>290.41254000000004</v>
      </c>
      <c r="G2472" s="30"/>
      <c r="H2472" s="90" t="e">
        <f>(D2563-#REF!)/#REF!*100</f>
        <v>#REF!</v>
      </c>
    </row>
    <row r="2473" spans="1:8" s="104" customFormat="1" ht="24">
      <c r="A2473" s="545"/>
      <c r="B2473" s="300" t="s">
        <v>2109</v>
      </c>
      <c r="C2473" s="81" t="s">
        <v>92</v>
      </c>
      <c r="D2473" s="30"/>
      <c r="E2473" s="30"/>
      <c r="F2473" s="30"/>
      <c r="G2473" s="30"/>
      <c r="H2473" s="90" t="e">
        <f>(D2564-#REF!)/#REF!*100</f>
        <v>#REF!</v>
      </c>
    </row>
    <row r="2474" spans="1:8" s="104" customFormat="1" ht="18">
      <c r="A2474" s="545"/>
      <c r="B2474" s="301" t="s">
        <v>2103</v>
      </c>
      <c r="C2474" s="93" t="s">
        <v>67</v>
      </c>
      <c r="D2474" s="30">
        <v>40.611780000000003</v>
      </c>
      <c r="E2474" s="30">
        <v>40.611780000000003</v>
      </c>
      <c r="F2474" s="30">
        <v>40.611780000000003</v>
      </c>
      <c r="G2474" s="30"/>
      <c r="H2474" s="90" t="e">
        <f>(D2565-#REF!)/#REF!*100</f>
        <v>#REF!</v>
      </c>
    </row>
    <row r="2475" spans="1:8" s="104" customFormat="1" ht="15.75" customHeight="1">
      <c r="A2475" s="545"/>
      <c r="B2475" s="300" t="s">
        <v>2110</v>
      </c>
      <c r="C2475" s="103"/>
      <c r="D2475" s="30"/>
      <c r="E2475" s="30"/>
      <c r="F2475" s="30"/>
      <c r="G2475" s="30"/>
      <c r="H2475" s="90" t="e">
        <f>(D2566-#REF!)/#REF!*100</f>
        <v>#REF!</v>
      </c>
    </row>
    <row r="2476" spans="1:8" s="104" customFormat="1" ht="16.5" customHeight="1">
      <c r="A2476" s="545"/>
      <c r="B2476" s="301" t="s">
        <v>2073</v>
      </c>
      <c r="C2476" s="93" t="s">
        <v>67</v>
      </c>
      <c r="D2476" s="30">
        <v>206.12394</v>
      </c>
      <c r="E2476" s="30">
        <v>206.12394</v>
      </c>
      <c r="F2476" s="30">
        <v>206.12394</v>
      </c>
      <c r="G2476" s="30"/>
      <c r="H2476" s="90"/>
    </row>
    <row r="2477" spans="1:8" s="104" customFormat="1" ht="16.5" customHeight="1">
      <c r="A2477" s="545"/>
      <c r="B2477" s="301" t="s">
        <v>2074</v>
      </c>
      <c r="C2477" s="93" t="s">
        <v>67</v>
      </c>
      <c r="D2477" s="30">
        <v>266.65848000000005</v>
      </c>
      <c r="E2477" s="30">
        <v>266.65848000000005</v>
      </c>
      <c r="F2477" s="30">
        <v>266.65848000000005</v>
      </c>
      <c r="G2477" s="30"/>
      <c r="H2477" s="90" t="e">
        <f>(D2568-#REF!)/#REF!*100</f>
        <v>#REF!</v>
      </c>
    </row>
    <row r="2478" spans="1:8" s="104" customFormat="1" ht="18">
      <c r="A2478" s="545"/>
      <c r="B2478" s="301" t="s">
        <v>2075</v>
      </c>
      <c r="C2478" s="93" t="s">
        <v>67</v>
      </c>
      <c r="D2478" s="30">
        <v>421.44299999999998</v>
      </c>
      <c r="E2478" s="30">
        <v>421.44299999999998</v>
      </c>
      <c r="F2478" s="30">
        <v>421.44299999999998</v>
      </c>
      <c r="G2478" s="30"/>
      <c r="H2478" s="90" t="e">
        <f>(D2569-#REF!)/#REF!*100</f>
        <v>#REF!</v>
      </c>
    </row>
    <row r="2479" spans="1:8" s="104" customFormat="1" ht="18">
      <c r="A2479" s="545"/>
      <c r="B2479" s="301" t="s">
        <v>2076</v>
      </c>
      <c r="C2479" s="93" t="s">
        <v>67</v>
      </c>
      <c r="D2479" s="30">
        <v>925.64207999999996</v>
      </c>
      <c r="E2479" s="30">
        <v>925.64207999999996</v>
      </c>
      <c r="F2479" s="30">
        <v>925.64207999999996</v>
      </c>
      <c r="G2479" s="30"/>
      <c r="H2479" s="90" t="e">
        <f>(D2570-#REF!)/#REF!*100</f>
        <v>#REF!</v>
      </c>
    </row>
    <row r="2480" spans="1:8" s="104" customFormat="1" ht="18">
      <c r="A2480" s="545"/>
      <c r="B2480" s="301" t="s">
        <v>2077</v>
      </c>
      <c r="C2480" s="93" t="s">
        <v>67</v>
      </c>
      <c r="D2480" s="30">
        <v>1080.4266000000002</v>
      </c>
      <c r="E2480" s="30">
        <v>1080.4266000000002</v>
      </c>
      <c r="F2480" s="30">
        <v>1080.4266000000002</v>
      </c>
      <c r="G2480" s="30"/>
      <c r="H2480" s="90" t="e">
        <f>(D2571-#REF!)/#REF!*100</f>
        <v>#REF!</v>
      </c>
    </row>
    <row r="2481" spans="1:8" s="104" customFormat="1" ht="18">
      <c r="A2481" s="545"/>
      <c r="B2481" s="301" t="s">
        <v>2078</v>
      </c>
      <c r="C2481" s="93" t="s">
        <v>67</v>
      </c>
      <c r="D2481" s="30">
        <v>2223.6865200000007</v>
      </c>
      <c r="E2481" s="30">
        <v>2223.6865200000007</v>
      </c>
      <c r="F2481" s="30">
        <v>2223.6865200000007</v>
      </c>
      <c r="G2481" s="30"/>
      <c r="H2481" s="90" t="e">
        <f>(D2572-#REF!)/#REF!*100</f>
        <v>#REF!</v>
      </c>
    </row>
    <row r="2482" spans="1:8" s="104" customFormat="1" ht="24">
      <c r="A2482" s="545"/>
      <c r="B2482" s="300" t="s">
        <v>2111</v>
      </c>
      <c r="C2482" s="103"/>
      <c r="D2482" s="30"/>
      <c r="E2482" s="30"/>
      <c r="F2482" s="30"/>
      <c r="G2482" s="30"/>
      <c r="H2482" s="90" t="e">
        <f>(D2573-#REF!)/#REF!*100</f>
        <v>#REF!</v>
      </c>
    </row>
    <row r="2483" spans="1:8" s="104" customFormat="1" ht="18">
      <c r="A2483" s="545"/>
      <c r="B2483" s="301" t="s">
        <v>2103</v>
      </c>
      <c r="C2483" s="93" t="s">
        <v>67</v>
      </c>
      <c r="D2483" s="30">
        <v>229.11174000000003</v>
      </c>
      <c r="E2483" s="30">
        <v>229.11174000000003</v>
      </c>
      <c r="F2483" s="30">
        <v>229.11174000000003</v>
      </c>
      <c r="G2483" s="30"/>
      <c r="H2483" s="90" t="e">
        <f>(D2574-#REF!)/#REF!*100</f>
        <v>#REF!</v>
      </c>
    </row>
    <row r="2484" spans="1:8" s="104" customFormat="1" ht="15">
      <c r="A2484" s="545"/>
      <c r="B2484" s="300" t="s">
        <v>2112</v>
      </c>
      <c r="C2484" s="103"/>
      <c r="D2484" s="30"/>
      <c r="E2484" s="30"/>
      <c r="F2484" s="30"/>
      <c r="G2484" s="30"/>
      <c r="H2484" s="90" t="e">
        <f>(D2575-#REF!)/#REF!*100</f>
        <v>#REF!</v>
      </c>
    </row>
    <row r="2485" spans="1:8" s="104" customFormat="1" ht="15">
      <c r="A2485" s="545"/>
      <c r="B2485" s="301" t="s">
        <v>2073</v>
      </c>
      <c r="C2485" s="103"/>
      <c r="D2485" s="30">
        <v>30.650399999999998</v>
      </c>
      <c r="E2485" s="30">
        <v>30.650399999999998</v>
      </c>
      <c r="F2485" s="30">
        <v>30.650399999999998</v>
      </c>
      <c r="G2485" s="30"/>
      <c r="H2485" s="90" t="e">
        <f>(D2576-#REF!)/#REF!*100</f>
        <v>#REF!</v>
      </c>
    </row>
    <row r="2486" spans="1:8" s="104" customFormat="1" ht="15">
      <c r="A2486" s="545"/>
      <c r="B2486" s="301" t="s">
        <v>2074</v>
      </c>
      <c r="C2486" s="103"/>
      <c r="D2486" s="30">
        <v>51.339420000000011</v>
      </c>
      <c r="E2486" s="30">
        <v>51.339420000000011</v>
      </c>
      <c r="F2486" s="30">
        <v>51.339420000000011</v>
      </c>
      <c r="G2486" s="30"/>
      <c r="H2486" s="90" t="e">
        <f>(D2577-#REF!)/#REF!*100</f>
        <v>#REF!</v>
      </c>
    </row>
    <row r="2487" spans="1:8" s="104" customFormat="1" ht="15">
      <c r="A2487" s="545"/>
      <c r="B2487" s="301" t="s">
        <v>2075</v>
      </c>
      <c r="C2487" s="103"/>
      <c r="D2487" s="30">
        <v>76.626000000000019</v>
      </c>
      <c r="E2487" s="30">
        <v>76.626000000000019</v>
      </c>
      <c r="F2487" s="30">
        <v>76.626000000000019</v>
      </c>
      <c r="G2487" s="30"/>
      <c r="H2487" s="90" t="e">
        <f>(D2578-#REF!)/#REF!*100</f>
        <v>#REF!</v>
      </c>
    </row>
    <row r="2488" spans="1:8" s="104" customFormat="1" ht="15">
      <c r="A2488" s="545"/>
      <c r="B2488" s="300" t="s">
        <v>2113</v>
      </c>
      <c r="C2488" s="81" t="s">
        <v>92</v>
      </c>
      <c r="D2488" s="30"/>
      <c r="E2488" s="30"/>
      <c r="F2488" s="30"/>
      <c r="G2488" s="30"/>
      <c r="H2488" s="90" t="e">
        <f>(D2579-#REF!)/#REF!*100</f>
        <v>#REF!</v>
      </c>
    </row>
    <row r="2489" spans="1:8" s="104" customFormat="1" ht="18">
      <c r="A2489" s="545"/>
      <c r="B2489" s="301" t="s">
        <v>2073</v>
      </c>
      <c r="C2489" s="93" t="s">
        <v>67</v>
      </c>
      <c r="D2489" s="30">
        <v>197.69508000000005</v>
      </c>
      <c r="E2489" s="30">
        <v>197.69508000000005</v>
      </c>
      <c r="F2489" s="30">
        <v>197.69508000000005</v>
      </c>
      <c r="G2489" s="30"/>
      <c r="H2489" s="90" t="e">
        <f>(D2580-#REF!)/#REF!*100</f>
        <v>#REF!</v>
      </c>
    </row>
    <row r="2490" spans="1:8" s="104" customFormat="1" ht="18">
      <c r="A2490" s="545"/>
      <c r="B2490" s="301" t="s">
        <v>2074</v>
      </c>
      <c r="C2490" s="93" t="s">
        <v>67</v>
      </c>
      <c r="D2490" s="30">
        <v>268.95726000000008</v>
      </c>
      <c r="E2490" s="30">
        <v>268.95726000000008</v>
      </c>
      <c r="F2490" s="30">
        <v>268.95726000000008</v>
      </c>
      <c r="G2490" s="30"/>
      <c r="H2490" s="90" t="e">
        <f>(D2581-#REF!)/#REF!*100</f>
        <v>#REF!</v>
      </c>
    </row>
    <row r="2491" spans="1:8" s="104" customFormat="1" ht="18">
      <c r="A2491" s="545"/>
      <c r="B2491" s="301" t="s">
        <v>2075</v>
      </c>
      <c r="C2491" s="93" t="s">
        <v>67</v>
      </c>
      <c r="D2491" s="30">
        <v>349.41455999999999</v>
      </c>
      <c r="E2491" s="30">
        <v>349.41455999999999</v>
      </c>
      <c r="F2491" s="30">
        <v>349.41455999999999</v>
      </c>
      <c r="G2491" s="30"/>
      <c r="H2491" s="90" t="e">
        <f>(D2582-#REF!)/#REF!*100</f>
        <v>#REF!</v>
      </c>
    </row>
    <row r="2492" spans="1:8" s="104" customFormat="1" ht="18">
      <c r="A2492" s="545"/>
      <c r="B2492" s="301" t="s">
        <v>2076</v>
      </c>
      <c r="C2492" s="93" t="s">
        <v>67</v>
      </c>
      <c r="D2492" s="30">
        <v>917.21321999999998</v>
      </c>
      <c r="E2492" s="30">
        <v>917.21321999999998</v>
      </c>
      <c r="F2492" s="30">
        <v>917.21321999999998</v>
      </c>
      <c r="G2492" s="30"/>
      <c r="H2492" s="90" t="e">
        <f>(D2583-#REF!)/#REF!*100</f>
        <v>#REF!</v>
      </c>
    </row>
    <row r="2493" spans="1:8" s="104" customFormat="1" ht="18">
      <c r="A2493" s="545"/>
      <c r="B2493" s="301" t="s">
        <v>2077</v>
      </c>
      <c r="C2493" s="93" t="s">
        <v>67</v>
      </c>
      <c r="D2493" s="30">
        <v>1019.8920600000004</v>
      </c>
      <c r="E2493" s="30">
        <v>1019.8920600000004</v>
      </c>
      <c r="F2493" s="30">
        <v>1019.8920600000004</v>
      </c>
      <c r="G2493" s="30"/>
      <c r="H2493" s="90" t="e">
        <f>(D2584-#REF!)/#REF!*100</f>
        <v>#REF!</v>
      </c>
    </row>
    <row r="2494" spans="1:8" s="104" customFormat="1" ht="18">
      <c r="A2494" s="545"/>
      <c r="B2494" s="301" t="s">
        <v>2078</v>
      </c>
      <c r="C2494" s="93" t="s">
        <v>67</v>
      </c>
      <c r="D2494" s="30">
        <v>1993.8085200000003</v>
      </c>
      <c r="E2494" s="30">
        <v>1993.8085200000003</v>
      </c>
      <c r="F2494" s="30">
        <v>1993.8085200000003</v>
      </c>
      <c r="G2494" s="30"/>
      <c r="H2494" s="90" t="e">
        <f>(D2585-#REF!)/#REF!*100</f>
        <v>#REF!</v>
      </c>
    </row>
    <row r="2495" spans="1:8" s="104" customFormat="1" ht="15">
      <c r="A2495" s="545"/>
      <c r="B2495" s="300" t="s">
        <v>2114</v>
      </c>
      <c r="C2495" s="103"/>
      <c r="D2495" s="30"/>
      <c r="E2495" s="30"/>
      <c r="F2495" s="30"/>
      <c r="G2495" s="30"/>
      <c r="H2495" s="90" t="e">
        <f>(D2586-#REF!)/#REF!*100</f>
        <v>#REF!</v>
      </c>
    </row>
    <row r="2496" spans="1:8" s="104" customFormat="1" ht="18">
      <c r="A2496" s="545"/>
      <c r="B2496" s="301" t="s">
        <v>2073</v>
      </c>
      <c r="C2496" s="93" t="s">
        <v>67</v>
      </c>
      <c r="D2496" s="30">
        <v>13.026420000000002</v>
      </c>
      <c r="E2496" s="30">
        <v>13.026420000000002</v>
      </c>
      <c r="F2496" s="30">
        <v>13.026420000000002</v>
      </c>
      <c r="G2496" s="30"/>
      <c r="H2496" s="90" t="e">
        <f>(D2587-#REF!)/#REF!*100</f>
        <v>#REF!</v>
      </c>
    </row>
    <row r="2497" spans="1:8" s="104" customFormat="1" ht="18">
      <c r="A2497" s="545"/>
      <c r="B2497" s="301" t="s">
        <v>2074</v>
      </c>
      <c r="C2497" s="93" t="s">
        <v>67</v>
      </c>
      <c r="D2497" s="30">
        <v>24.520320000000002</v>
      </c>
      <c r="E2497" s="30">
        <v>24.520320000000002</v>
      </c>
      <c r="F2497" s="30">
        <v>24.520320000000002</v>
      </c>
      <c r="G2497" s="30"/>
      <c r="H2497" s="90" t="e">
        <f>(D2588-#REF!)/#REF!*100</f>
        <v>#REF!</v>
      </c>
    </row>
    <row r="2498" spans="1:8" s="104" customFormat="1" ht="18">
      <c r="A2498" s="545"/>
      <c r="B2498" s="301" t="s">
        <v>2075</v>
      </c>
      <c r="C2498" s="93" t="s">
        <v>67</v>
      </c>
      <c r="D2498" s="30">
        <v>36.780480000000011</v>
      </c>
      <c r="E2498" s="30">
        <v>36.780480000000011</v>
      </c>
      <c r="F2498" s="30">
        <v>36.780480000000011</v>
      </c>
      <c r="G2498" s="30"/>
      <c r="H2498" s="90" t="e">
        <f>(D2589-#REF!)/#REF!*100</f>
        <v>#REF!</v>
      </c>
    </row>
    <row r="2499" spans="1:8" s="104" customFormat="1" ht="18">
      <c r="A2499" s="545"/>
      <c r="B2499" s="301" t="s">
        <v>2076</v>
      </c>
      <c r="C2499" s="93" t="s">
        <v>67</v>
      </c>
      <c r="D2499" s="30">
        <v>72.028440000000018</v>
      </c>
      <c r="E2499" s="30">
        <v>72.028440000000018</v>
      </c>
      <c r="F2499" s="30">
        <v>72.028440000000018</v>
      </c>
      <c r="G2499" s="30"/>
      <c r="H2499" s="90" t="e">
        <f>(D2590-#REF!)/#REF!*100</f>
        <v>#REF!</v>
      </c>
    </row>
    <row r="2500" spans="1:8" s="104" customFormat="1" ht="18">
      <c r="A2500" s="545"/>
      <c r="B2500" s="301" t="s">
        <v>2077</v>
      </c>
      <c r="C2500" s="93" t="s">
        <v>67</v>
      </c>
      <c r="D2500" s="30">
        <v>105.74388</v>
      </c>
      <c r="E2500" s="30">
        <v>105.74388</v>
      </c>
      <c r="F2500" s="30">
        <v>105.74388</v>
      </c>
      <c r="G2500" s="30"/>
      <c r="H2500" s="90" t="e">
        <f>(D2591-#REF!)/#REF!*100</f>
        <v>#REF!</v>
      </c>
    </row>
    <row r="2501" spans="1:8" s="104" customFormat="1" ht="18">
      <c r="A2501" s="545"/>
      <c r="B2501" s="301" t="s">
        <v>2078</v>
      </c>
      <c r="C2501" s="93" t="s">
        <v>67</v>
      </c>
      <c r="D2501" s="30">
        <v>225.28044000000006</v>
      </c>
      <c r="E2501" s="30">
        <v>225.28044000000006</v>
      </c>
      <c r="F2501" s="30">
        <v>225.28044000000006</v>
      </c>
      <c r="G2501" s="30"/>
      <c r="H2501" s="90" t="e">
        <f>(D2592-#REF!)/#REF!*100</f>
        <v>#REF!</v>
      </c>
    </row>
    <row r="2502" spans="1:8" s="104" customFormat="1" ht="15">
      <c r="A2502" s="545"/>
      <c r="B2502" s="300" t="s">
        <v>2115</v>
      </c>
      <c r="C2502" s="103"/>
      <c r="D2502" s="30"/>
      <c r="E2502" s="30"/>
      <c r="F2502" s="30"/>
      <c r="G2502" s="30"/>
      <c r="H2502" s="90" t="e">
        <f>(D2593-#REF!)/#REF!*100</f>
        <v>#REF!</v>
      </c>
    </row>
    <row r="2503" spans="1:8" s="104" customFormat="1" ht="18">
      <c r="A2503" s="545"/>
      <c r="B2503" s="301" t="s">
        <v>2073</v>
      </c>
      <c r="C2503" s="93" t="s">
        <v>67</v>
      </c>
      <c r="D2503" s="30">
        <v>270.48978000000005</v>
      </c>
      <c r="E2503" s="30">
        <v>270.48978000000005</v>
      </c>
      <c r="F2503" s="30">
        <v>270.48978000000005</v>
      </c>
      <c r="G2503" s="30"/>
      <c r="H2503" s="90" t="e">
        <f>(D2594-#REF!)/#REF!*100</f>
        <v>#REF!</v>
      </c>
    </row>
    <row r="2504" spans="1:8" s="104" customFormat="1" ht="18">
      <c r="A2504" s="545"/>
      <c r="B2504" s="301" t="s">
        <v>2074</v>
      </c>
      <c r="C2504" s="93" t="s">
        <v>67</v>
      </c>
      <c r="D2504" s="30">
        <v>397.68894000000006</v>
      </c>
      <c r="E2504" s="30">
        <v>397.68894000000006</v>
      </c>
      <c r="F2504" s="30">
        <v>397.68894000000006</v>
      </c>
      <c r="G2504" s="30"/>
      <c r="H2504" s="90" t="e">
        <f>(D2595-#REF!)/#REF!*100</f>
        <v>#REF!</v>
      </c>
    </row>
    <row r="2505" spans="1:8" s="104" customFormat="1" ht="18">
      <c r="A2505" s="545"/>
      <c r="B2505" s="301" t="s">
        <v>2075</v>
      </c>
      <c r="C2505" s="93" t="s">
        <v>67</v>
      </c>
      <c r="D2505" s="30">
        <v>471.24990000000003</v>
      </c>
      <c r="E2505" s="30">
        <v>471.24990000000003</v>
      </c>
      <c r="F2505" s="30">
        <v>471.24990000000003</v>
      </c>
      <c r="G2505" s="30"/>
      <c r="H2505" s="90" t="e">
        <f>(D2596-#REF!)/#REF!*100</f>
        <v>#REF!</v>
      </c>
    </row>
    <row r="2506" spans="1:8" s="104" customFormat="1" ht="18">
      <c r="A2506" s="545"/>
      <c r="B2506" s="301" t="s">
        <v>2076</v>
      </c>
      <c r="C2506" s="93" t="s">
        <v>67</v>
      </c>
      <c r="D2506" s="30">
        <v>862.0424999999999</v>
      </c>
      <c r="E2506" s="30">
        <v>862.0424999999999</v>
      </c>
      <c r="F2506" s="30">
        <v>862.0424999999999</v>
      </c>
      <c r="G2506" s="30"/>
      <c r="H2506" s="90" t="e">
        <f>(D2597-#REF!)/#REF!*100</f>
        <v>#REF!</v>
      </c>
    </row>
    <row r="2507" spans="1:8" s="104" customFormat="1" ht="18">
      <c r="A2507" s="545"/>
      <c r="B2507" s="301" t="s">
        <v>2077</v>
      </c>
      <c r="C2507" s="93" t="s">
        <v>67</v>
      </c>
      <c r="D2507" s="30">
        <v>942.49980000000005</v>
      </c>
      <c r="E2507" s="30">
        <v>942.49980000000005</v>
      </c>
      <c r="F2507" s="30">
        <v>942.49980000000005</v>
      </c>
      <c r="G2507" s="30"/>
      <c r="H2507" s="90" t="e">
        <f>(D2598-#REF!)/#REF!*100</f>
        <v>#REF!</v>
      </c>
    </row>
    <row r="2508" spans="1:8" s="104" customFormat="1" ht="18">
      <c r="A2508" s="545"/>
      <c r="B2508" s="301" t="s">
        <v>2078</v>
      </c>
      <c r="C2508" s="93" t="s">
        <v>67</v>
      </c>
      <c r="D2508" s="30">
        <v>1352.4489000000001</v>
      </c>
      <c r="E2508" s="30">
        <v>1352.4489000000001</v>
      </c>
      <c r="F2508" s="30">
        <v>1352.4489000000001</v>
      </c>
      <c r="G2508" s="30"/>
      <c r="H2508" s="90" t="e">
        <f>(D2599-#REF!)/#REF!*100</f>
        <v>#REF!</v>
      </c>
    </row>
    <row r="2509" spans="1:8" s="104" customFormat="1" ht="15">
      <c r="A2509" s="545"/>
      <c r="B2509" s="300" t="s">
        <v>2116</v>
      </c>
      <c r="C2509" s="103"/>
      <c r="D2509" s="30"/>
      <c r="E2509" s="30"/>
      <c r="F2509" s="30"/>
      <c r="G2509" s="30"/>
      <c r="H2509" s="90" t="e">
        <f>(D2600-#REF!)/#REF!*100</f>
        <v>#REF!</v>
      </c>
    </row>
    <row r="2510" spans="1:8" s="104" customFormat="1" ht="20.45" customHeight="1">
      <c r="A2510" s="545"/>
      <c r="B2510" s="301" t="s">
        <v>2073</v>
      </c>
      <c r="C2510" s="93" t="s">
        <v>67</v>
      </c>
      <c r="D2510" s="30">
        <v>49.040640000000003</v>
      </c>
      <c r="E2510" s="30">
        <v>49.040640000000003</v>
      </c>
      <c r="F2510" s="30">
        <v>49.040640000000003</v>
      </c>
      <c r="G2510" s="30"/>
      <c r="H2510" s="90" t="e">
        <f>(D2601-#REF!)/#REF!*100</f>
        <v>#REF!</v>
      </c>
    </row>
    <row r="2511" spans="1:8" s="104" customFormat="1" ht="20.45" customHeight="1">
      <c r="A2511" s="545"/>
      <c r="B2511" s="301" t="s">
        <v>2074</v>
      </c>
      <c r="C2511" s="93" t="s">
        <v>67</v>
      </c>
      <c r="D2511" s="30">
        <v>105.74388</v>
      </c>
      <c r="E2511" s="30">
        <v>105.74388</v>
      </c>
      <c r="F2511" s="30">
        <v>105.74388</v>
      </c>
      <c r="G2511" s="30"/>
      <c r="H2511" s="90" t="e">
        <f>(D2602-#REF!)/#REF!*100</f>
        <v>#REF!</v>
      </c>
    </row>
    <row r="2512" spans="1:8" s="104" customFormat="1" ht="15">
      <c r="A2512" s="545"/>
      <c r="B2512" s="300" t="s">
        <v>2117</v>
      </c>
      <c r="C2512" s="103"/>
      <c r="D2512" s="30"/>
      <c r="E2512" s="30"/>
      <c r="F2512" s="30"/>
      <c r="G2512" s="30"/>
      <c r="H2512" s="90" t="e">
        <f>(D2603-#REF!)/#REF!*100</f>
        <v>#REF!</v>
      </c>
    </row>
    <row r="2513" spans="1:8" s="104" customFormat="1" ht="18">
      <c r="A2513" s="545"/>
      <c r="B2513" s="301" t="s">
        <v>2073</v>
      </c>
      <c r="C2513" s="93" t="s">
        <v>67</v>
      </c>
      <c r="D2513" s="30">
        <v>62.833320000000008</v>
      </c>
      <c r="E2513" s="30">
        <v>62.833320000000008</v>
      </c>
      <c r="F2513" s="30">
        <v>62.833320000000008</v>
      </c>
      <c r="G2513" s="30"/>
      <c r="H2513" s="90" t="e">
        <f>(D2604-#REF!)/#REF!*100</f>
        <v>#REF!</v>
      </c>
    </row>
    <row r="2514" spans="1:8" s="104" customFormat="1" ht="18">
      <c r="A2514" s="545"/>
      <c r="B2514" s="301" t="s">
        <v>2074</v>
      </c>
      <c r="C2514" s="93" t="s">
        <v>67</v>
      </c>
      <c r="D2514" s="30">
        <v>104.21136000000001</v>
      </c>
      <c r="E2514" s="30">
        <v>104.21136000000001</v>
      </c>
      <c r="F2514" s="30">
        <v>104.21136000000001</v>
      </c>
      <c r="G2514" s="30"/>
      <c r="H2514" s="90" t="e">
        <f>(D2605-#REF!)/#REF!*100</f>
        <v>#REF!</v>
      </c>
    </row>
    <row r="2515" spans="1:8" s="104" customFormat="1" ht="15">
      <c r="A2515" s="545"/>
      <c r="B2515" s="300" t="s">
        <v>2072</v>
      </c>
      <c r="C2515" s="103"/>
      <c r="D2515" s="30"/>
      <c r="E2515" s="30"/>
      <c r="F2515" s="30"/>
      <c r="G2515" s="30"/>
      <c r="H2515" s="90" t="e">
        <f>(D2606-#REF!)/#REF!*100</f>
        <v>#REF!</v>
      </c>
    </row>
    <row r="2516" spans="1:8" s="104" customFormat="1" ht="18">
      <c r="A2516" s="545"/>
      <c r="B2516" s="301" t="s">
        <v>2073</v>
      </c>
      <c r="C2516" s="93" t="s">
        <v>67</v>
      </c>
      <c r="D2516" s="30">
        <v>661.2823800000001</v>
      </c>
      <c r="E2516" s="30">
        <v>661.2823800000001</v>
      </c>
      <c r="F2516" s="30">
        <v>661.2823800000001</v>
      </c>
      <c r="G2516" s="30"/>
      <c r="H2516" s="90" t="e">
        <f>(D2607-#REF!)/#REF!*100</f>
        <v>#REF!</v>
      </c>
    </row>
    <row r="2517" spans="1:8" s="104" customFormat="1" ht="18">
      <c r="A2517" s="545"/>
      <c r="B2517" s="301" t="s">
        <v>2074</v>
      </c>
      <c r="C2517" s="93" t="s">
        <v>67</v>
      </c>
      <c r="D2517" s="30">
        <v>805.33926000000008</v>
      </c>
      <c r="E2517" s="30">
        <v>805.33926000000008</v>
      </c>
      <c r="F2517" s="30">
        <v>805.33926000000008</v>
      </c>
      <c r="G2517" s="30"/>
      <c r="H2517" s="90" t="e">
        <f>(D2608-#REF!)/#REF!*100</f>
        <v>#REF!</v>
      </c>
    </row>
    <row r="2518" spans="1:8" s="104" customFormat="1" ht="18">
      <c r="A2518" s="545"/>
      <c r="B2518" s="301" t="s">
        <v>2075</v>
      </c>
      <c r="C2518" s="93" t="s">
        <v>67</v>
      </c>
      <c r="D2518" s="30">
        <v>921.04452000000003</v>
      </c>
      <c r="E2518" s="30">
        <v>921.04452000000003</v>
      </c>
      <c r="F2518" s="30">
        <v>921.04452000000003</v>
      </c>
      <c r="G2518" s="30"/>
      <c r="H2518" s="90" t="e">
        <f>(D2609-#REF!)/#REF!*100</f>
        <v>#REF!</v>
      </c>
    </row>
    <row r="2519" spans="1:8" s="104" customFormat="1" ht="18">
      <c r="A2519" s="545"/>
      <c r="B2519" s="301" t="s">
        <v>2076</v>
      </c>
      <c r="C2519" s="93" t="s">
        <v>67</v>
      </c>
      <c r="D2519" s="30">
        <v>1878.8695200000004</v>
      </c>
      <c r="E2519" s="30">
        <v>1878.8695200000004</v>
      </c>
      <c r="F2519" s="30">
        <v>1878.8695200000004</v>
      </c>
      <c r="G2519" s="30"/>
      <c r="H2519" s="90" t="e">
        <f>(D2610-#REF!)/#REF!*100</f>
        <v>#REF!</v>
      </c>
    </row>
    <row r="2520" spans="1:8" s="104" customFormat="1" ht="18">
      <c r="A2520" s="545"/>
      <c r="B2520" s="301" t="s">
        <v>2077</v>
      </c>
      <c r="C2520" s="93" t="s">
        <v>67</v>
      </c>
      <c r="D2520" s="30">
        <v>2390.7312000000002</v>
      </c>
      <c r="E2520" s="30">
        <v>2390.7312000000002</v>
      </c>
      <c r="F2520" s="30">
        <v>2390.7312000000002</v>
      </c>
      <c r="G2520" s="30"/>
      <c r="H2520" s="90" t="e">
        <f>(D2611-#REF!)/#REF!*100</f>
        <v>#REF!</v>
      </c>
    </row>
    <row r="2521" spans="1:8" s="104" customFormat="1" ht="18">
      <c r="A2521" s="545"/>
      <c r="B2521" s="301" t="s">
        <v>2078</v>
      </c>
      <c r="C2521" s="93" t="s">
        <v>67</v>
      </c>
      <c r="D2521" s="30">
        <v>3075.0013800000006</v>
      </c>
      <c r="E2521" s="30">
        <v>3075.0013800000006</v>
      </c>
      <c r="F2521" s="30">
        <v>3075.0013800000006</v>
      </c>
      <c r="G2521" s="30"/>
      <c r="H2521" s="90"/>
    </row>
    <row r="2522" spans="1:8" s="104" customFormat="1" ht="15">
      <c r="A2522" s="545"/>
      <c r="B2522" s="300" t="s">
        <v>2118</v>
      </c>
      <c r="C2522" s="103"/>
      <c r="D2522" s="30"/>
      <c r="E2522" s="30"/>
      <c r="F2522" s="30"/>
      <c r="G2522" s="30"/>
      <c r="H2522" s="90"/>
    </row>
    <row r="2523" spans="1:8" s="104" customFormat="1" ht="18">
      <c r="A2523" s="545"/>
      <c r="B2523" s="301" t="s">
        <v>2119</v>
      </c>
      <c r="C2523" s="93" t="s">
        <v>67</v>
      </c>
      <c r="D2523" s="30">
        <v>199.22760000000002</v>
      </c>
      <c r="E2523" s="30">
        <v>199.22760000000002</v>
      </c>
      <c r="F2523" s="30">
        <v>199.22760000000002</v>
      </c>
      <c r="G2523" s="30"/>
      <c r="H2523" s="90" t="e">
        <f>(D2614-#REF!)/#REF!*100</f>
        <v>#REF!</v>
      </c>
    </row>
    <row r="2524" spans="1:8" s="104" customFormat="1" ht="18">
      <c r="A2524" s="545"/>
      <c r="B2524" s="301" t="s">
        <v>2120</v>
      </c>
      <c r="C2524" s="93" t="s">
        <v>67</v>
      </c>
      <c r="D2524" s="30">
        <v>329.49180000000001</v>
      </c>
      <c r="E2524" s="30">
        <v>329.49180000000001</v>
      </c>
      <c r="F2524" s="30">
        <v>329.49180000000001</v>
      </c>
      <c r="G2524" s="30"/>
      <c r="H2524" s="90" t="e">
        <f>(D2615-#REF!)/#REF!*100</f>
        <v>#REF!</v>
      </c>
    </row>
    <row r="2525" spans="1:8" s="104" customFormat="1" ht="18">
      <c r="A2525" s="545"/>
      <c r="B2525" s="301" t="s">
        <v>2121</v>
      </c>
      <c r="C2525" s="93" t="s">
        <v>67</v>
      </c>
      <c r="D2525" s="30">
        <v>532.55070000000012</v>
      </c>
      <c r="E2525" s="30">
        <v>532.55070000000012</v>
      </c>
      <c r="F2525" s="30">
        <v>532.55070000000012</v>
      </c>
      <c r="G2525" s="30"/>
      <c r="H2525" s="90" t="e">
        <f>(D2616-#REF!)/#REF!*100</f>
        <v>#REF!</v>
      </c>
    </row>
    <row r="2526" spans="1:8" s="104" customFormat="1" ht="18">
      <c r="A2526" s="545"/>
      <c r="B2526" s="301" t="s">
        <v>2122</v>
      </c>
      <c r="C2526" s="93" t="s">
        <v>67</v>
      </c>
      <c r="D2526" s="30">
        <v>838.28844000000015</v>
      </c>
      <c r="E2526" s="30">
        <v>838.28844000000015</v>
      </c>
      <c r="F2526" s="30">
        <v>838.28844000000015</v>
      </c>
      <c r="G2526" s="30"/>
      <c r="H2526" s="90" t="e">
        <f>(D2617-#REF!)/#REF!*100</f>
        <v>#REF!</v>
      </c>
    </row>
    <row r="2527" spans="1:8" s="104" customFormat="1" ht="18">
      <c r="A2527" s="545"/>
      <c r="B2527" s="301" t="s">
        <v>2123</v>
      </c>
      <c r="C2527" s="93" t="s">
        <v>67</v>
      </c>
      <c r="D2527" s="30">
        <v>1471.2192000000002</v>
      </c>
      <c r="E2527" s="30">
        <v>1471.2192000000002</v>
      </c>
      <c r="F2527" s="30">
        <v>1471.2192000000002</v>
      </c>
      <c r="G2527" s="30"/>
      <c r="H2527" s="90" t="e">
        <f>(D2618-#REF!)/#REF!*100</f>
        <v>#REF!</v>
      </c>
    </row>
    <row r="2528" spans="1:8" s="104" customFormat="1" ht="15">
      <c r="A2528" s="545"/>
      <c r="B2528" s="300" t="s">
        <v>2124</v>
      </c>
      <c r="C2528" s="103"/>
      <c r="D2528" s="30"/>
      <c r="E2528" s="30"/>
      <c r="F2528" s="30"/>
      <c r="G2528" s="30"/>
      <c r="H2528" s="90" t="e">
        <f>(D2619-#REF!)/#REF!*100</f>
        <v>#REF!</v>
      </c>
    </row>
    <row r="2529" spans="1:8" s="104" customFormat="1" ht="18">
      <c r="A2529" s="545"/>
      <c r="B2529" s="301" t="s">
        <v>2073</v>
      </c>
      <c r="C2529" s="93" t="s">
        <v>67</v>
      </c>
      <c r="D2529" s="30">
        <v>4.5975600000000014</v>
      </c>
      <c r="E2529" s="30">
        <v>4.5975600000000014</v>
      </c>
      <c r="F2529" s="30">
        <v>4.5975600000000014</v>
      </c>
      <c r="G2529" s="30"/>
      <c r="H2529" s="90" t="e">
        <f>(D2620-#REF!)/#REF!*100</f>
        <v>#REF!</v>
      </c>
    </row>
    <row r="2530" spans="1:8" s="104" customFormat="1" ht="18">
      <c r="A2530" s="545"/>
      <c r="B2530" s="301" t="s">
        <v>2074</v>
      </c>
      <c r="C2530" s="93" t="s">
        <v>67</v>
      </c>
      <c r="D2530" s="30">
        <v>5.3638200000000005</v>
      </c>
      <c r="E2530" s="30">
        <v>5.3638200000000005</v>
      </c>
      <c r="F2530" s="30">
        <v>5.3638200000000005</v>
      </c>
      <c r="G2530" s="30"/>
      <c r="H2530" s="90" t="e">
        <f>(D2621-#REF!)/#REF!*100</f>
        <v>#REF!</v>
      </c>
    </row>
    <row r="2531" spans="1:8" s="104" customFormat="1" ht="18">
      <c r="A2531" s="545"/>
      <c r="B2531" s="301" t="s">
        <v>2075</v>
      </c>
      <c r="C2531" s="93" t="s">
        <v>67</v>
      </c>
      <c r="D2531" s="30">
        <v>7.6625999999999994</v>
      </c>
      <c r="E2531" s="30">
        <v>7.6625999999999994</v>
      </c>
      <c r="F2531" s="30">
        <v>7.6625999999999994</v>
      </c>
      <c r="G2531" s="30"/>
      <c r="H2531" s="90" t="e">
        <f>(D2622-#REF!)/#REF!*100</f>
        <v>#REF!</v>
      </c>
    </row>
    <row r="2532" spans="1:8" s="104" customFormat="1" ht="18">
      <c r="A2532" s="545"/>
      <c r="B2532" s="301" t="s">
        <v>2076</v>
      </c>
      <c r="C2532" s="93" t="s">
        <v>67</v>
      </c>
      <c r="D2532" s="30">
        <v>11.493900000000002</v>
      </c>
      <c r="E2532" s="30">
        <v>11.493900000000002</v>
      </c>
      <c r="F2532" s="30">
        <v>11.493900000000002</v>
      </c>
      <c r="G2532" s="30"/>
      <c r="H2532" s="90" t="e">
        <f>(D2623-#REF!)/#REF!*100</f>
        <v>#REF!</v>
      </c>
    </row>
    <row r="2533" spans="1:8" s="104" customFormat="1" ht="18">
      <c r="A2533" s="545"/>
      <c r="B2533" s="301" t="s">
        <v>2077</v>
      </c>
      <c r="C2533" s="93" t="s">
        <v>67</v>
      </c>
      <c r="D2533" s="30">
        <v>14.558940000000002</v>
      </c>
      <c r="E2533" s="30">
        <v>14.558940000000002</v>
      </c>
      <c r="F2533" s="30">
        <v>14.558940000000002</v>
      </c>
      <c r="G2533" s="30"/>
      <c r="H2533" s="90" t="e">
        <f>(D2624-#REF!)/#REF!*100</f>
        <v>#REF!</v>
      </c>
    </row>
    <row r="2534" spans="1:8" s="104" customFormat="1" ht="18">
      <c r="A2534" s="545"/>
      <c r="B2534" s="301" t="s">
        <v>2078</v>
      </c>
      <c r="C2534" s="93" t="s">
        <v>67</v>
      </c>
      <c r="D2534" s="30">
        <v>18.390240000000006</v>
      </c>
      <c r="E2534" s="30">
        <v>18.390240000000006</v>
      </c>
      <c r="F2534" s="30">
        <v>18.390240000000006</v>
      </c>
      <c r="G2534" s="30"/>
      <c r="H2534" s="90"/>
    </row>
    <row r="2535" spans="1:8" s="104" customFormat="1" ht="15">
      <c r="A2535" s="545"/>
      <c r="B2535" s="300" t="s">
        <v>2125</v>
      </c>
      <c r="C2535" s="103"/>
      <c r="D2535" s="30"/>
      <c r="E2535" s="30"/>
      <c r="F2535" s="30"/>
      <c r="G2535" s="30"/>
      <c r="H2535" s="90"/>
    </row>
    <row r="2536" spans="1:8" s="104" customFormat="1" ht="18">
      <c r="A2536" s="545"/>
      <c r="B2536" s="301" t="s">
        <v>2073</v>
      </c>
      <c r="C2536" s="93" t="s">
        <v>67</v>
      </c>
      <c r="D2536" s="30">
        <v>13.026420000000002</v>
      </c>
      <c r="E2536" s="30">
        <v>13.026420000000002</v>
      </c>
      <c r="F2536" s="30">
        <v>13.026420000000002</v>
      </c>
      <c r="G2536" s="30"/>
      <c r="H2536" s="90"/>
    </row>
    <row r="2537" spans="1:8" s="104" customFormat="1" ht="18">
      <c r="A2537" s="545"/>
      <c r="B2537" s="301" t="s">
        <v>2074</v>
      </c>
      <c r="C2537" s="93" t="s">
        <v>67</v>
      </c>
      <c r="D2537" s="30">
        <v>16.091460000000001</v>
      </c>
      <c r="E2537" s="30">
        <v>16.091460000000001</v>
      </c>
      <c r="F2537" s="30">
        <v>16.091460000000001</v>
      </c>
      <c r="G2537" s="30"/>
      <c r="H2537" s="90" t="e">
        <f>(D2628-#REF!)/#REF!*100</f>
        <v>#REF!</v>
      </c>
    </row>
    <row r="2538" spans="1:8" s="104" customFormat="1" ht="18">
      <c r="A2538" s="545"/>
      <c r="B2538" s="301" t="s">
        <v>2075</v>
      </c>
      <c r="C2538" s="93" t="s">
        <v>67</v>
      </c>
      <c r="D2538" s="30">
        <v>20.689020000000003</v>
      </c>
      <c r="E2538" s="30">
        <v>20.689020000000003</v>
      </c>
      <c r="F2538" s="30">
        <v>20.689020000000003</v>
      </c>
      <c r="G2538" s="30"/>
      <c r="H2538" s="90" t="e">
        <f>(D2629-#REF!)/#REF!*100</f>
        <v>#REF!</v>
      </c>
    </row>
    <row r="2539" spans="1:8" s="104" customFormat="1" ht="18">
      <c r="A2539" s="545"/>
      <c r="B2539" s="301" t="s">
        <v>2076</v>
      </c>
      <c r="C2539" s="93" t="s">
        <v>67</v>
      </c>
      <c r="D2539" s="30">
        <v>24.520320000000002</v>
      </c>
      <c r="E2539" s="30">
        <v>24.520320000000002</v>
      </c>
      <c r="F2539" s="30">
        <v>24.520320000000002</v>
      </c>
      <c r="G2539" s="30"/>
      <c r="H2539" s="90" t="e">
        <f>(D2630-#REF!)/#REF!*100</f>
        <v>#REF!</v>
      </c>
    </row>
    <row r="2540" spans="1:8" s="104" customFormat="1" ht="18">
      <c r="A2540" s="545"/>
      <c r="B2540" s="301" t="s">
        <v>2077</v>
      </c>
      <c r="C2540" s="93" t="s">
        <v>67</v>
      </c>
      <c r="D2540" s="30">
        <v>26.819100000000002</v>
      </c>
      <c r="E2540" s="30">
        <v>26.819100000000002</v>
      </c>
      <c r="F2540" s="30">
        <v>26.819100000000002</v>
      </c>
      <c r="G2540" s="30"/>
      <c r="H2540" s="90" t="e">
        <f>(D2631-#REF!)/#REF!*100</f>
        <v>#REF!</v>
      </c>
    </row>
    <row r="2541" spans="1:8" s="104" customFormat="1" ht="18">
      <c r="A2541" s="545"/>
      <c r="B2541" s="301" t="s">
        <v>2078</v>
      </c>
      <c r="C2541" s="93" t="s">
        <v>67</v>
      </c>
      <c r="D2541" s="30">
        <v>29.117880000000003</v>
      </c>
      <c r="E2541" s="30">
        <v>29.117880000000003</v>
      </c>
      <c r="F2541" s="30">
        <v>29.117880000000003</v>
      </c>
      <c r="G2541" s="30"/>
      <c r="H2541" s="90" t="e">
        <f>(D2632-#REF!)/#REF!*100</f>
        <v>#REF!</v>
      </c>
    </row>
    <row r="2542" spans="1:8" s="104" customFormat="1">
      <c r="A2542" s="527"/>
      <c r="B2542" s="300" t="s">
        <v>2126</v>
      </c>
      <c r="C2542" s="103"/>
      <c r="D2542" s="30"/>
      <c r="E2542" s="30"/>
      <c r="F2542" s="30"/>
      <c r="G2542" s="30"/>
      <c r="H2542" s="90" t="e">
        <f>(D2633-#REF!)/#REF!*100</f>
        <v>#REF!</v>
      </c>
    </row>
    <row r="2543" spans="1:8" s="104" customFormat="1" ht="18">
      <c r="A2543" s="527"/>
      <c r="B2543" s="301" t="s">
        <v>2127</v>
      </c>
      <c r="C2543" s="93" t="s">
        <v>67</v>
      </c>
      <c r="D2543" s="30">
        <v>5.3638200000000005</v>
      </c>
      <c r="E2543" s="30">
        <v>5.3638200000000005</v>
      </c>
      <c r="F2543" s="30">
        <v>5.3638200000000005</v>
      </c>
      <c r="G2543" s="30"/>
      <c r="H2543" s="90" t="e">
        <f>(D2634-#REF!)/#REF!*100</f>
        <v>#REF!</v>
      </c>
    </row>
    <row r="2544" spans="1:8" s="104" customFormat="1" ht="18">
      <c r="A2544" s="527"/>
      <c r="B2544" s="301" t="s">
        <v>2128</v>
      </c>
      <c r="C2544" s="93" t="s">
        <v>67</v>
      </c>
      <c r="D2544" s="30">
        <v>7.6625999999999994</v>
      </c>
      <c r="E2544" s="30">
        <v>7.6625999999999994</v>
      </c>
      <c r="F2544" s="30">
        <v>7.6625999999999994</v>
      </c>
      <c r="G2544" s="30"/>
      <c r="H2544" s="90" t="e">
        <f>(D2635-#REF!)/#REF!*100</f>
        <v>#REF!</v>
      </c>
    </row>
    <row r="2545" spans="1:8" s="104" customFormat="1">
      <c r="A2545" s="527"/>
      <c r="B2545" s="300" t="s">
        <v>2129</v>
      </c>
      <c r="C2545" s="103"/>
      <c r="D2545" s="30"/>
      <c r="E2545" s="30"/>
      <c r="F2545" s="30"/>
      <c r="G2545" s="30"/>
      <c r="H2545" s="90" t="e">
        <f>(D2636-#REF!)/#REF!*100</f>
        <v>#REF!</v>
      </c>
    </row>
    <row r="2546" spans="1:8" s="104" customFormat="1" ht="18">
      <c r="A2546" s="527"/>
      <c r="B2546" s="301" t="s">
        <v>2130</v>
      </c>
      <c r="C2546" s="93" t="s">
        <v>67</v>
      </c>
      <c r="D2546" s="30">
        <v>5.3638200000000005</v>
      </c>
      <c r="E2546" s="30">
        <v>5.3638200000000005</v>
      </c>
      <c r="F2546" s="30">
        <v>5.3638200000000005</v>
      </c>
      <c r="G2546" s="30"/>
      <c r="H2546" s="90" t="e">
        <f>(D2637-#REF!)/#REF!*100</f>
        <v>#REF!</v>
      </c>
    </row>
    <row r="2547" spans="1:8" s="104" customFormat="1" ht="18">
      <c r="A2547" s="527"/>
      <c r="B2547" s="301" t="s">
        <v>2131</v>
      </c>
      <c r="C2547" s="93" t="s">
        <v>67</v>
      </c>
      <c r="D2547" s="30">
        <v>6.8963400000000004</v>
      </c>
      <c r="E2547" s="30">
        <v>6.8963400000000004</v>
      </c>
      <c r="F2547" s="30">
        <v>6.8963400000000004</v>
      </c>
      <c r="G2547" s="30"/>
      <c r="H2547" s="90"/>
    </row>
    <row r="2548" spans="1:8" s="104" customFormat="1">
      <c r="A2548" s="527"/>
      <c r="B2548" s="300" t="s">
        <v>2132</v>
      </c>
      <c r="C2548" s="103"/>
      <c r="D2548" s="30"/>
      <c r="E2548" s="30"/>
      <c r="F2548" s="30"/>
      <c r="G2548" s="30"/>
      <c r="H2548" s="90" t="e">
        <f>(D2639-#REF!)/#REF!*100</f>
        <v>#REF!</v>
      </c>
    </row>
    <row r="2549" spans="1:8" s="104" customFormat="1" ht="18">
      <c r="A2549" s="527"/>
      <c r="B2549" s="301" t="s">
        <v>2073</v>
      </c>
      <c r="C2549" s="93" t="s">
        <v>67</v>
      </c>
      <c r="D2549" s="30">
        <v>229.11174000000003</v>
      </c>
      <c r="E2549" s="30">
        <v>229.11174000000003</v>
      </c>
      <c r="F2549" s="30">
        <v>229.11174000000003</v>
      </c>
      <c r="G2549" s="30"/>
      <c r="H2549" s="90" t="e">
        <f>(D2640-#REF!)/#REF!*100</f>
        <v>#REF!</v>
      </c>
    </row>
    <row r="2550" spans="1:8" s="104" customFormat="1" ht="18">
      <c r="A2550" s="527"/>
      <c r="B2550" s="301" t="s">
        <v>2074</v>
      </c>
      <c r="C2550" s="93" t="s">
        <v>67</v>
      </c>
      <c r="D2550" s="30">
        <v>248.26824000000002</v>
      </c>
      <c r="E2550" s="30">
        <v>248.26824000000002</v>
      </c>
      <c r="F2550" s="30">
        <v>248.26824000000002</v>
      </c>
      <c r="G2550" s="30"/>
      <c r="H2550" s="90" t="e">
        <f>(D2641-#REF!)/#REF!*100</f>
        <v>#REF!</v>
      </c>
    </row>
    <row r="2551" spans="1:8" s="104" customFormat="1" ht="18">
      <c r="A2551" s="527"/>
      <c r="B2551" s="102" t="s">
        <v>2133</v>
      </c>
      <c r="C2551" s="93" t="s">
        <v>67</v>
      </c>
      <c r="D2551" s="30">
        <v>11.493900000000002</v>
      </c>
      <c r="E2551" s="30">
        <v>11.493900000000002</v>
      </c>
      <c r="F2551" s="30">
        <v>11.493900000000002</v>
      </c>
      <c r="G2551" s="30"/>
      <c r="H2551" s="90" t="e">
        <f>(D2642-#REF!)/#REF!*100</f>
        <v>#REF!</v>
      </c>
    </row>
    <row r="2552" spans="1:8" s="104" customFormat="1">
      <c r="A2552" s="287">
        <v>21</v>
      </c>
      <c r="B2552" s="303" t="s">
        <v>2134</v>
      </c>
      <c r="C2552" s="251"/>
      <c r="D2552" s="30"/>
      <c r="E2552" s="30"/>
      <c r="F2552" s="30"/>
      <c r="G2552" s="30"/>
      <c r="H2552" s="90" t="e">
        <f>(D2643-#REF!)/#REF!*100</f>
        <v>#REF!</v>
      </c>
    </row>
    <row r="2553" spans="1:8" s="104" customFormat="1" ht="42.75">
      <c r="A2553" s="527"/>
      <c r="B2553" s="573" t="s">
        <v>2135</v>
      </c>
      <c r="C2553" s="251"/>
      <c r="D2553" s="30"/>
      <c r="E2553" s="30"/>
      <c r="F2553" s="30"/>
      <c r="G2553" s="30"/>
      <c r="H2553" s="90" t="e">
        <f>(D2644-#REF!)/#REF!*100</f>
        <v>#REF!</v>
      </c>
    </row>
    <row r="2554" spans="1:8" s="104" customFormat="1" ht="28.5">
      <c r="A2554" s="527"/>
      <c r="B2554" s="304" t="s">
        <v>2136</v>
      </c>
      <c r="C2554" s="93" t="s">
        <v>67</v>
      </c>
      <c r="D2554" s="30"/>
      <c r="E2554" s="30"/>
      <c r="F2554" s="30"/>
      <c r="G2554" s="30"/>
      <c r="H2554" s="90" t="e">
        <f>(D2645-#REF!)/#REF!*100</f>
        <v>#REF!</v>
      </c>
    </row>
    <row r="2555" spans="1:8" s="104" customFormat="1" ht="30">
      <c r="A2555" s="527"/>
      <c r="B2555" s="305" t="s">
        <v>2137</v>
      </c>
      <c r="C2555" s="93" t="s">
        <v>67</v>
      </c>
      <c r="D2555" s="30">
        <v>411.3</v>
      </c>
      <c r="E2555" s="30">
        <v>411.3</v>
      </c>
      <c r="F2555" s="30">
        <v>411.3</v>
      </c>
      <c r="G2555" s="30"/>
      <c r="H2555" s="90" t="e">
        <f>(D2646-#REF!)/#REF!*100</f>
        <v>#REF!</v>
      </c>
    </row>
    <row r="2556" spans="1:8" s="104" customFormat="1" ht="30">
      <c r="A2556" s="527"/>
      <c r="B2556" s="305" t="s">
        <v>2138</v>
      </c>
      <c r="C2556" s="93" t="s">
        <v>67</v>
      </c>
      <c r="D2556" s="30">
        <v>493.2</v>
      </c>
      <c r="E2556" s="30">
        <v>493.2</v>
      </c>
      <c r="F2556" s="30">
        <v>493.2</v>
      </c>
      <c r="G2556" s="30"/>
      <c r="H2556" s="90" t="e">
        <f>(D2647-#REF!)/#REF!*100</f>
        <v>#REF!</v>
      </c>
    </row>
    <row r="2557" spans="1:8" s="104" customFormat="1" ht="30">
      <c r="A2557" s="527"/>
      <c r="B2557" s="305" t="s">
        <v>2139</v>
      </c>
      <c r="C2557" s="93" t="s">
        <v>67</v>
      </c>
      <c r="D2557" s="30">
        <v>618.30000000000007</v>
      </c>
      <c r="E2557" s="30">
        <v>618.30000000000007</v>
      </c>
      <c r="F2557" s="30">
        <v>618.30000000000007</v>
      </c>
      <c r="G2557" s="30"/>
      <c r="H2557" s="90" t="e">
        <f>(D2648-#REF!)/#REF!*100</f>
        <v>#REF!</v>
      </c>
    </row>
    <row r="2558" spans="1:8" s="104" customFormat="1" ht="30">
      <c r="A2558" s="527"/>
      <c r="B2558" s="305" t="s">
        <v>2140</v>
      </c>
      <c r="C2558" s="93" t="s">
        <v>67</v>
      </c>
      <c r="D2558" s="30">
        <v>763.2</v>
      </c>
      <c r="E2558" s="30">
        <v>763.2</v>
      </c>
      <c r="F2558" s="30">
        <v>763.2</v>
      </c>
      <c r="G2558" s="30"/>
      <c r="H2558" s="90"/>
    </row>
    <row r="2559" spans="1:8" s="104" customFormat="1" ht="30">
      <c r="A2559" s="527"/>
      <c r="B2559" s="305" t="s">
        <v>2141</v>
      </c>
      <c r="C2559" s="93" t="s">
        <v>67</v>
      </c>
      <c r="D2559" s="30">
        <v>873</v>
      </c>
      <c r="E2559" s="30">
        <v>873</v>
      </c>
      <c r="F2559" s="30">
        <v>873</v>
      </c>
      <c r="G2559" s="30"/>
      <c r="H2559" s="90" t="e">
        <f>(D2650-#REF!)/#REF!*100</f>
        <v>#REF!</v>
      </c>
    </row>
    <row r="2560" spans="1:8" s="104" customFormat="1" ht="30">
      <c r="A2560" s="527"/>
      <c r="B2560" s="305" t="s">
        <v>2142</v>
      </c>
      <c r="C2560" s="93" t="s">
        <v>67</v>
      </c>
      <c r="D2560" s="30">
        <v>1121.4000000000001</v>
      </c>
      <c r="E2560" s="30">
        <v>1121.4000000000001</v>
      </c>
      <c r="F2560" s="30">
        <v>1121.4000000000001</v>
      </c>
      <c r="G2560" s="30"/>
      <c r="H2560" s="90" t="e">
        <f>(D2651-#REF!)/#REF!*100</f>
        <v>#REF!</v>
      </c>
    </row>
    <row r="2561" spans="1:8" s="104" customFormat="1" ht="30">
      <c r="A2561" s="527"/>
      <c r="B2561" s="305" t="s">
        <v>2143</v>
      </c>
      <c r="C2561" s="93" t="s">
        <v>67</v>
      </c>
      <c r="D2561" s="30">
        <v>1722.6000000000001</v>
      </c>
      <c r="E2561" s="30">
        <v>1722.6000000000001</v>
      </c>
      <c r="F2561" s="30">
        <v>1722.6000000000001</v>
      </c>
      <c r="G2561" s="30"/>
      <c r="H2561" s="90" t="e">
        <f>(D2652-#REF!)/#REF!*100</f>
        <v>#REF!</v>
      </c>
    </row>
    <row r="2562" spans="1:8" s="104" customFormat="1" ht="30">
      <c r="A2562" s="527"/>
      <c r="B2562" s="305" t="s">
        <v>2144</v>
      </c>
      <c r="C2562" s="93" t="s">
        <v>67</v>
      </c>
      <c r="D2562" s="30">
        <v>2254.5</v>
      </c>
      <c r="E2562" s="30">
        <v>2254.5</v>
      </c>
      <c r="F2562" s="30">
        <v>2254.5</v>
      </c>
      <c r="G2562" s="30"/>
      <c r="H2562" s="90" t="e">
        <f>(D2653-#REF!)/#REF!*100</f>
        <v>#REF!</v>
      </c>
    </row>
    <row r="2563" spans="1:8" s="104" customFormat="1" ht="30">
      <c r="A2563" s="527"/>
      <c r="B2563" s="305" t="s">
        <v>2145</v>
      </c>
      <c r="C2563" s="93" t="s">
        <v>67</v>
      </c>
      <c r="D2563" s="30">
        <v>2914.2000000000003</v>
      </c>
      <c r="E2563" s="30">
        <v>2914.2000000000003</v>
      </c>
      <c r="F2563" s="30">
        <v>2914.2000000000003</v>
      </c>
      <c r="G2563" s="30"/>
      <c r="H2563" s="90" t="e">
        <f>(D2654-#REF!)/#REF!*100</f>
        <v>#REF!</v>
      </c>
    </row>
    <row r="2564" spans="1:8" s="104" customFormat="1" ht="30">
      <c r="A2564" s="527"/>
      <c r="B2564" s="305" t="s">
        <v>2146</v>
      </c>
      <c r="C2564" s="93" t="s">
        <v>67</v>
      </c>
      <c r="D2564" s="30">
        <v>3210.3</v>
      </c>
      <c r="E2564" s="30">
        <v>3210.3</v>
      </c>
      <c r="F2564" s="30">
        <v>3210.3</v>
      </c>
      <c r="G2564" s="30"/>
      <c r="H2564" s="90" t="e">
        <f>(D2655-#REF!)/#REF!*100</f>
        <v>#REF!</v>
      </c>
    </row>
    <row r="2565" spans="1:8" s="104" customFormat="1" ht="30">
      <c r="A2565" s="527"/>
      <c r="B2565" s="305" t="s">
        <v>2147</v>
      </c>
      <c r="C2565" s="93" t="s">
        <v>67</v>
      </c>
      <c r="D2565" s="30">
        <v>4347</v>
      </c>
      <c r="E2565" s="30">
        <v>4347</v>
      </c>
      <c r="F2565" s="30">
        <v>4347</v>
      </c>
      <c r="G2565" s="30"/>
      <c r="H2565" s="90" t="e">
        <f>(D2656-#REF!)/#REF!*100</f>
        <v>#REF!</v>
      </c>
    </row>
    <row r="2566" spans="1:8" s="104" customFormat="1" ht="30">
      <c r="A2566" s="527"/>
      <c r="B2566" s="305" t="s">
        <v>2148</v>
      </c>
      <c r="C2566" s="93" t="s">
        <v>67</v>
      </c>
      <c r="D2566" s="30">
        <v>5643</v>
      </c>
      <c r="E2566" s="30">
        <v>5643</v>
      </c>
      <c r="F2566" s="30">
        <v>5643</v>
      </c>
      <c r="G2566" s="30"/>
      <c r="H2566" s="90" t="e">
        <f>(D2657-#REF!)/#REF!*100</f>
        <v>#REF!</v>
      </c>
    </row>
    <row r="2567" spans="1:8" s="104" customFormat="1" ht="42.75">
      <c r="A2567" s="287">
        <v>22</v>
      </c>
      <c r="B2567" s="306" t="s">
        <v>2149</v>
      </c>
      <c r="C2567" s="307"/>
      <c r="D2567" s="30"/>
      <c r="E2567" s="30"/>
      <c r="F2567" s="30"/>
      <c r="G2567" s="30"/>
      <c r="H2567" s="90" t="e">
        <f>(D2658-#REF!)/#REF!*100</f>
        <v>#REF!</v>
      </c>
    </row>
    <row r="2568" spans="1:8" s="104" customFormat="1">
      <c r="A2568" s="527"/>
      <c r="B2568" s="308" t="s">
        <v>2150</v>
      </c>
      <c r="C2568" s="309" t="s">
        <v>2151</v>
      </c>
      <c r="D2568" s="30">
        <v>410.40000000000003</v>
      </c>
      <c r="E2568" s="30">
        <v>410.40000000000003</v>
      </c>
      <c r="F2568" s="30">
        <v>410.40000000000003</v>
      </c>
      <c r="G2568" s="30"/>
      <c r="H2568" s="90" t="e">
        <f>(D2659-#REF!)/#REF!*100</f>
        <v>#REF!</v>
      </c>
    </row>
    <row r="2569" spans="1:8" s="104" customFormat="1" ht="18">
      <c r="A2569" s="527"/>
      <c r="B2569" s="308" t="s">
        <v>2152</v>
      </c>
      <c r="C2569" s="93" t="s">
        <v>67</v>
      </c>
      <c r="D2569" s="30">
        <v>762.30000000000007</v>
      </c>
      <c r="E2569" s="30">
        <v>762.30000000000007</v>
      </c>
      <c r="F2569" s="30">
        <v>762.30000000000007</v>
      </c>
      <c r="G2569" s="30"/>
      <c r="H2569" s="90" t="e">
        <f>(D2660-#REF!)/#REF!*100</f>
        <v>#REF!</v>
      </c>
    </row>
    <row r="2570" spans="1:8" s="104" customFormat="1" ht="18">
      <c r="A2570" s="527"/>
      <c r="B2570" s="308" t="s">
        <v>2150</v>
      </c>
      <c r="C2570" s="93" t="s">
        <v>67</v>
      </c>
      <c r="D2570" s="30">
        <v>820.80000000000007</v>
      </c>
      <c r="E2570" s="30">
        <v>820.80000000000007</v>
      </c>
      <c r="F2570" s="30">
        <v>820.80000000000007</v>
      </c>
      <c r="G2570" s="30"/>
      <c r="H2570" s="90" t="e">
        <f>(D2661-#REF!)/#REF!*100</f>
        <v>#REF!</v>
      </c>
    </row>
    <row r="2571" spans="1:8" s="104" customFormat="1" ht="18">
      <c r="A2571" s="527"/>
      <c r="B2571" s="308" t="s">
        <v>2153</v>
      </c>
      <c r="C2571" s="93" t="s">
        <v>67</v>
      </c>
      <c r="D2571" s="30">
        <v>1058.4000000000001</v>
      </c>
      <c r="E2571" s="30">
        <v>1058.4000000000001</v>
      </c>
      <c r="F2571" s="30">
        <v>1058.4000000000001</v>
      </c>
      <c r="G2571" s="30"/>
      <c r="H2571" s="90" t="e">
        <f>(D2662-#REF!)/#REF!*100</f>
        <v>#REF!</v>
      </c>
    </row>
    <row r="2572" spans="1:8" s="104" customFormat="1" ht="18">
      <c r="A2572" s="527"/>
      <c r="B2572" s="308" t="s">
        <v>2153</v>
      </c>
      <c r="C2572" s="93" t="s">
        <v>67</v>
      </c>
      <c r="D2572" s="30">
        <v>1294.2</v>
      </c>
      <c r="E2572" s="30">
        <v>1294.2</v>
      </c>
      <c r="F2572" s="30">
        <v>1294.2</v>
      </c>
      <c r="G2572" s="30"/>
      <c r="H2572" s="90" t="e">
        <f>(D2663-#REF!)/#REF!*100</f>
        <v>#REF!</v>
      </c>
    </row>
    <row r="2573" spans="1:8" s="104" customFormat="1" ht="18">
      <c r="A2573" s="527"/>
      <c r="B2573" s="308" t="s">
        <v>2153</v>
      </c>
      <c r="C2573" s="93" t="s">
        <v>67</v>
      </c>
      <c r="D2573" s="30">
        <v>1778.4</v>
      </c>
      <c r="E2573" s="30">
        <v>1778.4</v>
      </c>
      <c r="F2573" s="30">
        <v>1778.4</v>
      </c>
      <c r="G2573" s="30"/>
      <c r="H2573" s="90" t="e">
        <f>(D2664-#REF!)/#REF!*100</f>
        <v>#REF!</v>
      </c>
    </row>
    <row r="2574" spans="1:8" s="104" customFormat="1" ht="18">
      <c r="A2574" s="527"/>
      <c r="B2574" s="308" t="s">
        <v>2153</v>
      </c>
      <c r="C2574" s="93" t="s">
        <v>67</v>
      </c>
      <c r="D2574" s="30">
        <v>2092.5</v>
      </c>
      <c r="E2574" s="30">
        <v>2092.5</v>
      </c>
      <c r="F2574" s="30">
        <v>2092.5</v>
      </c>
      <c r="G2574" s="30"/>
      <c r="H2574" s="90" t="e">
        <f>(D2665-#REF!)/#REF!*100</f>
        <v>#REF!</v>
      </c>
    </row>
    <row r="2575" spans="1:8" s="104" customFormat="1" ht="18">
      <c r="A2575" s="527"/>
      <c r="B2575" s="308" t="s">
        <v>2153</v>
      </c>
      <c r="C2575" s="93" t="s">
        <v>67</v>
      </c>
      <c r="D2575" s="30">
        <v>2794.5</v>
      </c>
      <c r="E2575" s="30">
        <v>2794.5</v>
      </c>
      <c r="F2575" s="30">
        <v>2794.5</v>
      </c>
      <c r="G2575" s="30"/>
      <c r="H2575" s="90" t="e">
        <f>(D2666-#REF!)/#REF!*100</f>
        <v>#REF!</v>
      </c>
    </row>
    <row r="2576" spans="1:8" s="104" customFormat="1" ht="18">
      <c r="A2576" s="527"/>
      <c r="B2576" s="308" t="s">
        <v>2153</v>
      </c>
      <c r="C2576" s="93" t="s">
        <v>67</v>
      </c>
      <c r="D2576" s="30">
        <v>3330.9</v>
      </c>
      <c r="E2576" s="30">
        <v>3330.9</v>
      </c>
      <c r="F2576" s="30">
        <v>3330.9</v>
      </c>
      <c r="G2576" s="30"/>
      <c r="H2576" s="90" t="e">
        <f>(D2667-#REF!)/#REF!*100</f>
        <v>#REF!</v>
      </c>
    </row>
    <row r="2577" spans="1:8" s="104" customFormat="1">
      <c r="A2577" s="527"/>
      <c r="B2577" s="308" t="s">
        <v>2154</v>
      </c>
      <c r="C2577" s="309" t="s">
        <v>1488</v>
      </c>
      <c r="D2577" s="30">
        <v>1082.7</v>
      </c>
      <c r="E2577" s="30">
        <v>1082.7</v>
      </c>
      <c r="F2577" s="30">
        <v>1082.7</v>
      </c>
      <c r="G2577" s="30"/>
      <c r="H2577" s="90" t="e">
        <f>(D2668-#REF!)/#REF!*100</f>
        <v>#REF!</v>
      </c>
    </row>
    <row r="2578" spans="1:8" s="104" customFormat="1" ht="18">
      <c r="A2578" s="527"/>
      <c r="B2578" s="308" t="s">
        <v>2154</v>
      </c>
      <c r="C2578" s="93" t="s">
        <v>67</v>
      </c>
      <c r="D2578" s="30">
        <v>1977.3</v>
      </c>
      <c r="E2578" s="30">
        <v>1977.3</v>
      </c>
      <c r="F2578" s="30">
        <v>1977.3</v>
      </c>
      <c r="G2578" s="30"/>
      <c r="H2578" s="90" t="e">
        <f>(D2669-#REF!)/#REF!*100</f>
        <v>#REF!</v>
      </c>
    </row>
    <row r="2579" spans="1:8" s="104" customFormat="1" ht="18">
      <c r="A2579" s="527"/>
      <c r="B2579" s="308" t="s">
        <v>2154</v>
      </c>
      <c r="C2579" s="93" t="s">
        <v>67</v>
      </c>
      <c r="D2579" s="30">
        <v>3569.4</v>
      </c>
      <c r="E2579" s="30">
        <v>3569.4</v>
      </c>
      <c r="F2579" s="30">
        <v>3569.4</v>
      </c>
      <c r="G2579" s="30"/>
      <c r="H2579" s="90" t="e">
        <f>(D2670-#REF!)/#REF!*100</f>
        <v>#REF!</v>
      </c>
    </row>
    <row r="2580" spans="1:8" s="104" customFormat="1" ht="18">
      <c r="A2580" s="527"/>
      <c r="B2580" s="308" t="s">
        <v>2154</v>
      </c>
      <c r="C2580" s="93" t="s">
        <v>67</v>
      </c>
      <c r="D2580" s="30">
        <v>6921</v>
      </c>
      <c r="E2580" s="30">
        <v>6921</v>
      </c>
      <c r="F2580" s="30">
        <v>6921</v>
      </c>
      <c r="G2580" s="30"/>
      <c r="H2580" s="90" t="e">
        <f>(D2671-#REF!)/#REF!*100</f>
        <v>#REF!</v>
      </c>
    </row>
    <row r="2581" spans="1:8" s="104" customFormat="1" ht="18">
      <c r="A2581" s="527"/>
      <c r="B2581" s="308" t="s">
        <v>2155</v>
      </c>
      <c r="C2581" s="93" t="s">
        <v>67</v>
      </c>
      <c r="D2581" s="30">
        <v>1193.4000000000001</v>
      </c>
      <c r="E2581" s="30">
        <v>1193.4000000000001</v>
      </c>
      <c r="F2581" s="30">
        <v>1193.4000000000001</v>
      </c>
      <c r="G2581" s="30"/>
      <c r="H2581" s="90" t="e">
        <f>(D2672-#REF!)/#REF!*100</f>
        <v>#REF!</v>
      </c>
    </row>
    <row r="2582" spans="1:8" s="104" customFormat="1" ht="18">
      <c r="A2582" s="527"/>
      <c r="B2582" s="308" t="s">
        <v>2155</v>
      </c>
      <c r="C2582" s="93" t="s">
        <v>67</v>
      </c>
      <c r="D2582" s="30">
        <v>2186.1</v>
      </c>
      <c r="E2582" s="30">
        <v>2186.1</v>
      </c>
      <c r="F2582" s="30">
        <v>2186.1</v>
      </c>
      <c r="G2582" s="30"/>
      <c r="H2582" s="90" t="e">
        <f>(D2673-#REF!)/#REF!*100</f>
        <v>#REF!</v>
      </c>
    </row>
    <row r="2583" spans="1:8" s="104" customFormat="1" ht="18">
      <c r="A2583" s="527"/>
      <c r="B2583" s="308" t="s">
        <v>2155</v>
      </c>
      <c r="C2583" s="93" t="s">
        <v>67</v>
      </c>
      <c r="D2583" s="30">
        <v>4010.4</v>
      </c>
      <c r="E2583" s="30">
        <v>4010.4</v>
      </c>
      <c r="F2583" s="30">
        <v>4010.4</v>
      </c>
      <c r="G2583" s="30"/>
      <c r="H2583" s="90" t="e">
        <f>(D2674-#REF!)/#REF!*100</f>
        <v>#REF!</v>
      </c>
    </row>
    <row r="2584" spans="1:8" s="104" customFormat="1" ht="18">
      <c r="A2584" s="527"/>
      <c r="B2584" s="308" t="s">
        <v>2155</v>
      </c>
      <c r="C2584" s="93" t="s">
        <v>67</v>
      </c>
      <c r="D2584" s="30">
        <v>7593.3</v>
      </c>
      <c r="E2584" s="30">
        <v>7593.3</v>
      </c>
      <c r="F2584" s="30">
        <v>7593.3</v>
      </c>
      <c r="G2584" s="30"/>
      <c r="H2584" s="90" t="e">
        <f>(D2675-#REF!)/#REF!*100</f>
        <v>#REF!</v>
      </c>
    </row>
    <row r="2585" spans="1:8" s="104" customFormat="1" ht="18">
      <c r="A2585" s="527"/>
      <c r="B2585" s="308" t="s">
        <v>2156</v>
      </c>
      <c r="C2585" s="93" t="s">
        <v>67</v>
      </c>
      <c r="D2585" s="30">
        <v>585</v>
      </c>
      <c r="E2585" s="30">
        <v>585</v>
      </c>
      <c r="F2585" s="30">
        <v>585</v>
      </c>
      <c r="G2585" s="30"/>
      <c r="H2585" s="90" t="e">
        <f>(D2676-#REF!)/#REF!*100</f>
        <v>#REF!</v>
      </c>
    </row>
    <row r="2586" spans="1:8" s="104" customFormat="1" ht="18">
      <c r="A2586" s="527"/>
      <c r="B2586" s="308" t="s">
        <v>2156</v>
      </c>
      <c r="C2586" s="93" t="s">
        <v>67</v>
      </c>
      <c r="D2586" s="30">
        <v>1413</v>
      </c>
      <c r="E2586" s="30">
        <v>1413</v>
      </c>
      <c r="F2586" s="30">
        <v>1413</v>
      </c>
      <c r="G2586" s="30"/>
      <c r="H2586" s="90" t="e">
        <f>(D2677-#REF!)/#REF!*100</f>
        <v>#REF!</v>
      </c>
    </row>
    <row r="2587" spans="1:8" s="104" customFormat="1" ht="18">
      <c r="A2587" s="527"/>
      <c r="B2587" s="308" t="s">
        <v>2156</v>
      </c>
      <c r="C2587" s="93" t="s">
        <v>67</v>
      </c>
      <c r="D2587" s="30">
        <v>2606.4</v>
      </c>
      <c r="E2587" s="30">
        <v>2606.4</v>
      </c>
      <c r="F2587" s="30">
        <v>2606.4</v>
      </c>
      <c r="G2587" s="30"/>
      <c r="H2587" s="90" t="e">
        <f>(D2678-#REF!)/#REF!*100</f>
        <v>#REF!</v>
      </c>
    </row>
    <row r="2588" spans="1:8" s="104" customFormat="1" ht="18">
      <c r="A2588" s="527"/>
      <c r="B2588" s="308" t="s">
        <v>2156</v>
      </c>
      <c r="C2588" s="93" t="s">
        <v>67</v>
      </c>
      <c r="D2588" s="30">
        <v>4873.5</v>
      </c>
      <c r="E2588" s="30">
        <v>4873.5</v>
      </c>
      <c r="F2588" s="30">
        <v>4873.5</v>
      </c>
      <c r="G2588" s="30"/>
      <c r="H2588" s="90" t="e">
        <f>(D2679-#REF!)/#REF!*100</f>
        <v>#REF!</v>
      </c>
    </row>
    <row r="2589" spans="1:8" s="104" customFormat="1" ht="18">
      <c r="A2589" s="527"/>
      <c r="B2589" s="308" t="s">
        <v>2156</v>
      </c>
      <c r="C2589" s="93" t="s">
        <v>67</v>
      </c>
      <c r="D2589" s="30">
        <v>8980.2000000000007</v>
      </c>
      <c r="E2589" s="30">
        <v>8980.2000000000007</v>
      </c>
      <c r="F2589" s="30">
        <v>8980.2000000000007</v>
      </c>
      <c r="G2589" s="30"/>
      <c r="H2589" s="90" t="e">
        <f>(D2680-#REF!)/#REF!*100</f>
        <v>#REF!</v>
      </c>
    </row>
    <row r="2590" spans="1:8" s="104" customFormat="1" ht="18">
      <c r="A2590" s="527"/>
      <c r="B2590" s="308" t="s">
        <v>2157</v>
      </c>
      <c r="C2590" s="93" t="s">
        <v>67</v>
      </c>
      <c r="D2590" s="30">
        <v>168.3</v>
      </c>
      <c r="E2590" s="30">
        <v>168.3</v>
      </c>
      <c r="F2590" s="30">
        <v>168.3</v>
      </c>
      <c r="G2590" s="30"/>
      <c r="H2590" s="90"/>
    </row>
    <row r="2591" spans="1:8" s="104" customFormat="1" ht="18">
      <c r="A2591" s="527"/>
      <c r="B2591" s="308" t="s">
        <v>2157</v>
      </c>
      <c r="C2591" s="93" t="s">
        <v>67</v>
      </c>
      <c r="D2591" s="30">
        <v>404.1</v>
      </c>
      <c r="E2591" s="30">
        <v>404.1</v>
      </c>
      <c r="F2591" s="30">
        <v>404.1</v>
      </c>
      <c r="G2591" s="30"/>
      <c r="H2591" s="90" t="e">
        <f>(D2682-#REF!)/#REF!*100</f>
        <v>#REF!</v>
      </c>
    </row>
    <row r="2592" spans="1:8" s="104" customFormat="1" ht="18">
      <c r="A2592" s="527"/>
      <c r="B2592" s="308" t="s">
        <v>2157</v>
      </c>
      <c r="C2592" s="93" t="s">
        <v>67</v>
      </c>
      <c r="D2592" s="30">
        <v>869.4</v>
      </c>
      <c r="E2592" s="30">
        <v>869.4</v>
      </c>
      <c r="F2592" s="30">
        <v>869.4</v>
      </c>
      <c r="G2592" s="30"/>
      <c r="H2592" s="90" t="e">
        <f>(D2683-#REF!)/#REF!*100</f>
        <v>#REF!</v>
      </c>
    </row>
    <row r="2593" spans="1:8" s="104" customFormat="1" ht="18">
      <c r="A2593" s="527"/>
      <c r="B2593" s="308" t="s">
        <v>2157</v>
      </c>
      <c r="C2593" s="93" t="s">
        <v>67</v>
      </c>
      <c r="D2593" s="30">
        <v>1700.1000000000001</v>
      </c>
      <c r="E2593" s="30">
        <v>1700.1000000000001</v>
      </c>
      <c r="F2593" s="30">
        <v>1700.1000000000001</v>
      </c>
      <c r="G2593" s="30"/>
      <c r="H2593" s="90" t="e">
        <f>(D2684-#REF!)/#REF!*100</f>
        <v>#REF!</v>
      </c>
    </row>
    <row r="2594" spans="1:8" s="104" customFormat="1" ht="18">
      <c r="A2594" s="527"/>
      <c r="B2594" s="308" t="s">
        <v>2157</v>
      </c>
      <c r="C2594" s="93" t="s">
        <v>67</v>
      </c>
      <c r="D2594" s="30">
        <v>3126.6</v>
      </c>
      <c r="E2594" s="30">
        <v>3126.6</v>
      </c>
      <c r="F2594" s="30">
        <v>3126.6</v>
      </c>
      <c r="G2594" s="30"/>
      <c r="H2594" s="90" t="e">
        <f>(D2685-#REF!)/#REF!*100</f>
        <v>#REF!</v>
      </c>
    </row>
    <row r="2595" spans="1:8" s="104" customFormat="1" ht="18">
      <c r="A2595" s="527"/>
      <c r="B2595" s="308" t="s">
        <v>2019</v>
      </c>
      <c r="C2595" s="93" t="s">
        <v>67</v>
      </c>
      <c r="D2595" s="30">
        <v>360</v>
      </c>
      <c r="E2595" s="30">
        <v>360</v>
      </c>
      <c r="F2595" s="30">
        <v>360</v>
      </c>
      <c r="G2595" s="30"/>
      <c r="H2595" s="90"/>
    </row>
    <row r="2596" spans="1:8" s="104" customFormat="1" ht="18">
      <c r="A2596" s="527"/>
      <c r="B2596" s="308" t="s">
        <v>2019</v>
      </c>
      <c r="C2596" s="93" t="s">
        <v>67</v>
      </c>
      <c r="D2596" s="30">
        <v>592.20000000000005</v>
      </c>
      <c r="E2596" s="30">
        <v>592.20000000000005</v>
      </c>
      <c r="F2596" s="30">
        <v>592.20000000000005</v>
      </c>
      <c r="G2596" s="30"/>
      <c r="H2596" s="90" t="e">
        <f>(D2687-#REF!)/#REF!*100</f>
        <v>#REF!</v>
      </c>
    </row>
    <row r="2597" spans="1:8" s="104" customFormat="1" ht="18">
      <c r="A2597" s="527"/>
      <c r="B2597" s="308" t="s">
        <v>2019</v>
      </c>
      <c r="C2597" s="93" t="s">
        <v>67</v>
      </c>
      <c r="D2597" s="30">
        <v>945</v>
      </c>
      <c r="E2597" s="30">
        <v>945</v>
      </c>
      <c r="F2597" s="30">
        <v>945</v>
      </c>
      <c r="G2597" s="30"/>
      <c r="H2597" s="90" t="e">
        <f>(D2688-#REF!)/#REF!*100</f>
        <v>#REF!</v>
      </c>
    </row>
    <row r="2598" spans="1:8" s="104" customFormat="1" ht="18">
      <c r="A2598" s="527"/>
      <c r="B2598" s="308" t="s">
        <v>2019</v>
      </c>
      <c r="C2598" s="93" t="s">
        <v>67</v>
      </c>
      <c r="D2598" s="30">
        <v>1379.7</v>
      </c>
      <c r="E2598" s="30">
        <v>1379.7</v>
      </c>
      <c r="F2598" s="30">
        <v>1379.7</v>
      </c>
      <c r="G2598" s="30"/>
      <c r="H2598" s="90" t="e">
        <f>(D2689-#REF!)/#REF!*100</f>
        <v>#REF!</v>
      </c>
    </row>
    <row r="2599" spans="1:8" s="104" customFormat="1" ht="18">
      <c r="A2599" s="527"/>
      <c r="B2599" s="308" t="s">
        <v>1960</v>
      </c>
      <c r="C2599" s="93" t="s">
        <v>67</v>
      </c>
      <c r="D2599" s="30">
        <v>10303.200000000001</v>
      </c>
      <c r="E2599" s="30">
        <v>10303.200000000001</v>
      </c>
      <c r="F2599" s="30">
        <v>10303.200000000001</v>
      </c>
      <c r="G2599" s="30"/>
      <c r="H2599" s="90" t="e">
        <f>(D2690-#REF!)/#REF!*100</f>
        <v>#REF!</v>
      </c>
    </row>
    <row r="2600" spans="1:8" s="104" customFormat="1" ht="18">
      <c r="A2600" s="527"/>
      <c r="B2600" s="308" t="s">
        <v>1960</v>
      </c>
      <c r="C2600" s="93" t="s">
        <v>67</v>
      </c>
      <c r="D2600" s="30">
        <v>5929.2</v>
      </c>
      <c r="E2600" s="30">
        <v>5929.2</v>
      </c>
      <c r="F2600" s="30">
        <v>5929.2</v>
      </c>
      <c r="G2600" s="30"/>
      <c r="H2600" s="90" t="e">
        <f>(D2691-#REF!)/#REF!*100</f>
        <v>#REF!</v>
      </c>
    </row>
    <row r="2601" spans="1:8" s="104" customFormat="1" ht="18">
      <c r="A2601" s="527"/>
      <c r="B2601" s="308" t="s">
        <v>1960</v>
      </c>
      <c r="C2601" s="93" t="s">
        <v>67</v>
      </c>
      <c r="D2601" s="30">
        <v>3291.3</v>
      </c>
      <c r="E2601" s="30">
        <v>3291.3</v>
      </c>
      <c r="F2601" s="30">
        <v>3291.3</v>
      </c>
      <c r="G2601" s="30"/>
      <c r="H2601" s="90" t="e">
        <f>(D2692-#REF!)/#REF!*100</f>
        <v>#REF!</v>
      </c>
    </row>
    <row r="2602" spans="1:8" s="104" customFormat="1" ht="18">
      <c r="A2602" s="527"/>
      <c r="B2602" s="308" t="s">
        <v>2158</v>
      </c>
      <c r="C2602" s="93" t="s">
        <v>67</v>
      </c>
      <c r="D2602" s="30">
        <v>962.1</v>
      </c>
      <c r="E2602" s="30">
        <v>962.1</v>
      </c>
      <c r="F2602" s="30">
        <v>962.1</v>
      </c>
      <c r="G2602" s="30"/>
      <c r="H2602" s="90" t="e">
        <f>(D2693-#REF!)/#REF!*100</f>
        <v>#REF!</v>
      </c>
    </row>
    <row r="2603" spans="1:8" s="104" customFormat="1" ht="18">
      <c r="A2603" s="527"/>
      <c r="B2603" s="308" t="s">
        <v>2159</v>
      </c>
      <c r="C2603" s="93" t="s">
        <v>67</v>
      </c>
      <c r="D2603" s="30">
        <v>569.70000000000005</v>
      </c>
      <c r="E2603" s="30">
        <v>569.70000000000005</v>
      </c>
      <c r="F2603" s="30">
        <v>569.70000000000005</v>
      </c>
      <c r="G2603" s="30"/>
      <c r="H2603" s="90" t="e">
        <f>(D2694-#REF!)/#REF!*100</f>
        <v>#REF!</v>
      </c>
    </row>
    <row r="2604" spans="1:8" s="104" customFormat="1" ht="30">
      <c r="A2604" s="527"/>
      <c r="B2604" s="308" t="s">
        <v>2160</v>
      </c>
      <c r="C2604" s="93" t="s">
        <v>67</v>
      </c>
      <c r="D2604" s="30">
        <v>608.4</v>
      </c>
      <c r="E2604" s="30">
        <v>608.4</v>
      </c>
      <c r="F2604" s="30">
        <v>608.4</v>
      </c>
      <c r="G2604" s="30"/>
      <c r="H2604" s="90" t="e">
        <f>(D2695-#REF!)/#REF!*100</f>
        <v>#REF!</v>
      </c>
    </row>
    <row r="2605" spans="1:8" s="104" customFormat="1" ht="30">
      <c r="A2605" s="527"/>
      <c r="B2605" s="308" t="s">
        <v>2161</v>
      </c>
      <c r="C2605" s="93" t="s">
        <v>67</v>
      </c>
      <c r="D2605" s="30">
        <v>834.30000000000007</v>
      </c>
      <c r="E2605" s="30">
        <v>834.30000000000007</v>
      </c>
      <c r="F2605" s="30">
        <v>834.30000000000007</v>
      </c>
      <c r="G2605" s="30"/>
      <c r="H2605" s="90" t="e">
        <f>(D2696-#REF!)/#REF!*100</f>
        <v>#REF!</v>
      </c>
    </row>
    <row r="2606" spans="1:8" s="104" customFormat="1" ht="18">
      <c r="A2606" s="527"/>
      <c r="B2606" s="308" t="s">
        <v>2162</v>
      </c>
      <c r="C2606" s="93" t="s">
        <v>67</v>
      </c>
      <c r="D2606" s="30">
        <v>2999.7000000000003</v>
      </c>
      <c r="E2606" s="30">
        <v>2999.7000000000003</v>
      </c>
      <c r="F2606" s="30">
        <v>2999.7000000000003</v>
      </c>
      <c r="G2606" s="30"/>
      <c r="H2606" s="90"/>
    </row>
    <row r="2607" spans="1:8" s="104" customFormat="1" ht="18">
      <c r="A2607" s="527"/>
      <c r="B2607" s="308" t="s">
        <v>2163</v>
      </c>
      <c r="C2607" s="93" t="s">
        <v>67</v>
      </c>
      <c r="D2607" s="30">
        <v>1490.4</v>
      </c>
      <c r="E2607" s="30">
        <v>1490.4</v>
      </c>
      <c r="F2607" s="30">
        <v>1490.4</v>
      </c>
      <c r="G2607" s="30"/>
      <c r="H2607" s="90" t="e">
        <f>(D2698-#REF!)/#REF!*100</f>
        <v>#REF!</v>
      </c>
    </row>
    <row r="2608" spans="1:8" s="104" customFormat="1" ht="18">
      <c r="A2608" s="527"/>
      <c r="B2608" s="308" t="s">
        <v>2164</v>
      </c>
      <c r="C2608" s="93" t="s">
        <v>67</v>
      </c>
      <c r="D2608" s="30">
        <v>2828.7000000000003</v>
      </c>
      <c r="E2608" s="30">
        <v>2828.7000000000003</v>
      </c>
      <c r="F2608" s="30">
        <v>2828.7000000000003</v>
      </c>
      <c r="G2608" s="30"/>
      <c r="H2608" s="90" t="e">
        <f>(D2699-#REF!)/#REF!*100</f>
        <v>#REF!</v>
      </c>
    </row>
    <row r="2609" spans="1:8" s="104" customFormat="1" ht="18">
      <c r="A2609" s="527"/>
      <c r="B2609" s="308" t="s">
        <v>2162</v>
      </c>
      <c r="C2609" s="93" t="s">
        <v>67</v>
      </c>
      <c r="D2609" s="30">
        <v>8283.6</v>
      </c>
      <c r="E2609" s="30">
        <v>8283.6</v>
      </c>
      <c r="F2609" s="30">
        <v>8283.6</v>
      </c>
      <c r="G2609" s="30"/>
      <c r="H2609" s="90" t="e">
        <f>(D2700-#REF!)/#REF!*100</f>
        <v>#REF!</v>
      </c>
    </row>
    <row r="2610" spans="1:8" s="104" customFormat="1" ht="18">
      <c r="A2610" s="527"/>
      <c r="B2610" s="308" t="s">
        <v>2163</v>
      </c>
      <c r="C2610" s="93" t="s">
        <v>67</v>
      </c>
      <c r="D2610" s="30">
        <v>2634.3</v>
      </c>
      <c r="E2610" s="30">
        <v>2634.3</v>
      </c>
      <c r="F2610" s="30">
        <v>2634.3</v>
      </c>
      <c r="G2610" s="30"/>
      <c r="H2610" s="90"/>
    </row>
    <row r="2611" spans="1:8" s="104" customFormat="1" ht="18">
      <c r="A2611" s="527"/>
      <c r="B2611" s="308" t="s">
        <v>2164</v>
      </c>
      <c r="C2611" s="93" t="s">
        <v>67</v>
      </c>
      <c r="D2611" s="30">
        <v>4394.7</v>
      </c>
      <c r="E2611" s="30">
        <v>4394.7</v>
      </c>
      <c r="F2611" s="30">
        <v>4394.7</v>
      </c>
      <c r="G2611" s="30"/>
      <c r="H2611" s="90" t="e">
        <f>(D2702-#REF!)/#REF!*100</f>
        <v>#REF!</v>
      </c>
    </row>
    <row r="2612" spans="1:8" s="104" customFormat="1" ht="18">
      <c r="A2612" s="576">
        <v>23</v>
      </c>
      <c r="B2612" s="310" t="s">
        <v>2165</v>
      </c>
      <c r="C2612" s="93"/>
      <c r="D2612" s="30"/>
      <c r="E2612" s="30"/>
      <c r="F2612" s="30"/>
      <c r="G2612" s="30"/>
      <c r="H2612" s="90" t="e">
        <f>(D2703-#REF!)/#REF!*100</f>
        <v>#REF!</v>
      </c>
    </row>
    <row r="2613" spans="1:8" s="104" customFormat="1" ht="18">
      <c r="A2613" s="527"/>
      <c r="B2613" s="310" t="s">
        <v>2166</v>
      </c>
      <c r="C2613" s="93"/>
      <c r="D2613" s="30"/>
      <c r="E2613" s="30"/>
      <c r="F2613" s="30"/>
      <c r="G2613" s="30"/>
      <c r="H2613" s="90" t="e">
        <f>(D2704-#REF!)/#REF!*100</f>
        <v>#REF!</v>
      </c>
    </row>
    <row r="2614" spans="1:8" s="104" customFormat="1" ht="18">
      <c r="A2614" s="527"/>
      <c r="B2614" s="574" t="s">
        <v>2167</v>
      </c>
      <c r="C2614" s="93" t="s">
        <v>67</v>
      </c>
      <c r="D2614" s="30">
        <v>7431.3</v>
      </c>
      <c r="E2614" s="30">
        <v>7431.3</v>
      </c>
      <c r="F2614" s="30">
        <v>7431.3</v>
      </c>
      <c r="G2614" s="30"/>
      <c r="H2614" s="90" t="e">
        <f>(D2705-#REF!)/#REF!*100</f>
        <v>#REF!</v>
      </c>
    </row>
    <row r="2615" spans="1:8" s="104" customFormat="1" ht="18">
      <c r="A2615" s="527"/>
      <c r="B2615" s="574" t="s">
        <v>2168</v>
      </c>
      <c r="C2615" s="93" t="s">
        <v>67</v>
      </c>
      <c r="D2615" s="30">
        <v>9102.6</v>
      </c>
      <c r="E2615" s="30">
        <v>9102.6</v>
      </c>
      <c r="F2615" s="30">
        <v>9102.6</v>
      </c>
      <c r="G2615" s="30"/>
      <c r="H2615" s="90" t="e">
        <f>(D2706-#REF!)/#REF!*100</f>
        <v>#REF!</v>
      </c>
    </row>
    <row r="2616" spans="1:8" s="104" customFormat="1" ht="30">
      <c r="A2616" s="527"/>
      <c r="B2616" s="574" t="s">
        <v>2169</v>
      </c>
      <c r="C2616" s="93" t="s">
        <v>67</v>
      </c>
      <c r="D2616" s="30">
        <v>3645.9</v>
      </c>
      <c r="E2616" s="30">
        <v>3645.9</v>
      </c>
      <c r="F2616" s="30">
        <v>3645.9</v>
      </c>
      <c r="G2616" s="30"/>
      <c r="H2616" s="90" t="e">
        <f>(D2707-#REF!)/#REF!*100</f>
        <v>#REF!</v>
      </c>
    </row>
    <row r="2617" spans="1:8" s="104" customFormat="1" ht="18">
      <c r="A2617" s="527"/>
      <c r="B2617" s="574" t="s">
        <v>2170</v>
      </c>
      <c r="C2617" s="93" t="s">
        <v>67</v>
      </c>
      <c r="D2617" s="30">
        <v>9140.4</v>
      </c>
      <c r="E2617" s="30">
        <v>9140.4</v>
      </c>
      <c r="F2617" s="30">
        <v>9140.4</v>
      </c>
      <c r="G2617" s="30"/>
      <c r="H2617" s="90" t="e">
        <f>(D2708-#REF!)/#REF!*100</f>
        <v>#REF!</v>
      </c>
    </row>
    <row r="2618" spans="1:8" s="104" customFormat="1" ht="30">
      <c r="A2618" s="527"/>
      <c r="B2618" s="574" t="s">
        <v>2169</v>
      </c>
      <c r="C2618" s="93" t="s">
        <v>67</v>
      </c>
      <c r="D2618" s="30">
        <v>3645.9</v>
      </c>
      <c r="E2618" s="30">
        <v>3645.9</v>
      </c>
      <c r="F2618" s="30">
        <v>3645.9</v>
      </c>
      <c r="G2618" s="30"/>
      <c r="H2618" s="90" t="e">
        <f>(D2709-#REF!)/#REF!*100</f>
        <v>#REF!</v>
      </c>
    </row>
    <row r="2619" spans="1:8" s="104" customFormat="1" ht="18">
      <c r="A2619" s="527"/>
      <c r="B2619" s="574" t="s">
        <v>2171</v>
      </c>
      <c r="C2619" s="93" t="s">
        <v>67</v>
      </c>
      <c r="D2619" s="30">
        <v>1004.4</v>
      </c>
      <c r="E2619" s="30">
        <v>1004.4</v>
      </c>
      <c r="F2619" s="30">
        <v>1004.4</v>
      </c>
      <c r="G2619" s="30"/>
      <c r="H2619" s="90" t="e">
        <f>(D2710-#REF!)/#REF!*100</f>
        <v>#REF!</v>
      </c>
    </row>
    <row r="2620" spans="1:8" s="104" customFormat="1" ht="18">
      <c r="A2620" s="527"/>
      <c r="B2620" s="574" t="s">
        <v>2172</v>
      </c>
      <c r="C2620" s="93" t="s">
        <v>67</v>
      </c>
      <c r="D2620" s="30">
        <v>25764.3</v>
      </c>
      <c r="E2620" s="30">
        <v>25764.3</v>
      </c>
      <c r="F2620" s="30">
        <v>25764.3</v>
      </c>
      <c r="G2620" s="30"/>
      <c r="H2620" s="90" t="e">
        <f>(D2711-#REF!)/#REF!*100</f>
        <v>#REF!</v>
      </c>
    </row>
    <row r="2621" spans="1:8" s="104" customFormat="1" ht="18">
      <c r="A2621" s="527"/>
      <c r="B2621" s="574" t="s">
        <v>2173</v>
      </c>
      <c r="C2621" s="93" t="s">
        <v>67</v>
      </c>
      <c r="D2621" s="30">
        <v>25764.3</v>
      </c>
      <c r="E2621" s="30">
        <v>25764.3</v>
      </c>
      <c r="F2621" s="30">
        <v>25764.3</v>
      </c>
      <c r="G2621" s="30"/>
      <c r="H2621" s="90"/>
    </row>
    <row r="2622" spans="1:8" s="104" customFormat="1" ht="18">
      <c r="A2622" s="527"/>
      <c r="B2622" s="574" t="s">
        <v>2174</v>
      </c>
      <c r="C2622" s="93" t="s">
        <v>67</v>
      </c>
      <c r="D2622" s="30">
        <v>7077.6</v>
      </c>
      <c r="E2622" s="30">
        <v>7077.6</v>
      </c>
      <c r="F2622" s="30">
        <v>7077.6</v>
      </c>
      <c r="G2622" s="30"/>
      <c r="H2622" s="90" t="e">
        <f>(D2713-#REF!)/#REF!*100</f>
        <v>#REF!</v>
      </c>
    </row>
    <row r="2623" spans="1:8" s="104" customFormat="1" ht="30">
      <c r="A2623" s="527"/>
      <c r="B2623" s="574" t="s">
        <v>2175</v>
      </c>
      <c r="C2623" s="93" t="s">
        <v>67</v>
      </c>
      <c r="D2623" s="30">
        <v>32158.799999999999</v>
      </c>
      <c r="E2623" s="30">
        <v>32158.799999999999</v>
      </c>
      <c r="F2623" s="30">
        <v>32158.799999999999</v>
      </c>
      <c r="G2623" s="30"/>
      <c r="H2623" s="90" t="e">
        <f>(D2714-#REF!)/#REF!*100</f>
        <v>#REF!</v>
      </c>
    </row>
    <row r="2624" spans="1:8" s="104" customFormat="1" ht="19.5" customHeight="1">
      <c r="A2624" s="527"/>
      <c r="B2624" s="575" t="s">
        <v>2176</v>
      </c>
      <c r="C2624" s="93" t="s">
        <v>67</v>
      </c>
      <c r="D2624" s="30">
        <v>32158.799999999999</v>
      </c>
      <c r="E2624" s="30">
        <v>32158.799999999999</v>
      </c>
      <c r="F2624" s="30">
        <v>32158.799999999999</v>
      </c>
      <c r="G2624" s="30"/>
      <c r="H2624" s="90" t="e">
        <f>(D2715-#REF!)/#REF!*100</f>
        <v>#REF!</v>
      </c>
    </row>
    <row r="2625" spans="1:8" s="104" customFormat="1" ht="31.5">
      <c r="A2625" s="165">
        <v>24</v>
      </c>
      <c r="B2625" s="150" t="s">
        <v>2177</v>
      </c>
      <c r="C2625" s="103"/>
      <c r="D2625" s="30"/>
      <c r="E2625" s="30"/>
      <c r="F2625" s="30"/>
      <c r="G2625" s="30"/>
      <c r="H2625" s="90" t="e">
        <f>(D2716-#REF!)/#REF!*100</f>
        <v>#REF!</v>
      </c>
    </row>
    <row r="2626" spans="1:8" s="104" customFormat="1" ht="84">
      <c r="A2626" s="287"/>
      <c r="B2626" s="311" t="s">
        <v>2178</v>
      </c>
      <c r="C2626" s="103"/>
      <c r="D2626" s="30"/>
      <c r="E2626" s="30"/>
      <c r="F2626" s="30"/>
      <c r="G2626" s="30"/>
      <c r="H2626" s="90" t="e">
        <f>(D2717-#REF!)/#REF!*100</f>
        <v>#REF!</v>
      </c>
    </row>
    <row r="2627" spans="1:8" s="104" customFormat="1" ht="24">
      <c r="A2627" s="291"/>
      <c r="B2627" s="312" t="s">
        <v>2179</v>
      </c>
      <c r="C2627" s="299" t="s">
        <v>2180</v>
      </c>
      <c r="D2627" s="30"/>
      <c r="E2627" s="30"/>
      <c r="F2627" s="30"/>
      <c r="G2627" s="30"/>
      <c r="H2627" s="90" t="e">
        <f>(D2718-#REF!)/#REF!*100</f>
        <v>#REF!</v>
      </c>
    </row>
    <row r="2628" spans="1:8" s="104" customFormat="1" ht="18">
      <c r="A2628" s="545"/>
      <c r="B2628" s="301" t="s">
        <v>2181</v>
      </c>
      <c r="C2628" s="93" t="s">
        <v>67</v>
      </c>
      <c r="D2628" s="30">
        <v>114.3</v>
      </c>
      <c r="E2628" s="30">
        <v>114.3</v>
      </c>
      <c r="F2628" s="30">
        <v>114.3</v>
      </c>
      <c r="G2628" s="30"/>
      <c r="H2628" s="90" t="e">
        <f>(D2719-#REF!)/#REF!*100</f>
        <v>#REF!</v>
      </c>
    </row>
    <row r="2629" spans="1:8" s="104" customFormat="1" ht="18">
      <c r="A2629" s="545"/>
      <c r="B2629" s="301" t="s">
        <v>2182</v>
      </c>
      <c r="C2629" s="93" t="s">
        <v>67</v>
      </c>
      <c r="D2629" s="30">
        <v>146.70000000000002</v>
      </c>
      <c r="E2629" s="30">
        <v>146.70000000000002</v>
      </c>
      <c r="F2629" s="30">
        <v>146.70000000000002</v>
      </c>
      <c r="G2629" s="30"/>
      <c r="H2629" s="90" t="e">
        <f>(D2720-#REF!)/#REF!*100</f>
        <v>#REF!</v>
      </c>
    </row>
    <row r="2630" spans="1:8" s="104" customFormat="1" ht="15">
      <c r="A2630" s="545"/>
      <c r="B2630" s="301" t="s">
        <v>2183</v>
      </c>
      <c r="C2630" s="299"/>
      <c r="D2630" s="30">
        <v>225.9</v>
      </c>
      <c r="E2630" s="30">
        <v>225.9</v>
      </c>
      <c r="F2630" s="30">
        <v>225.9</v>
      </c>
      <c r="G2630" s="30"/>
      <c r="H2630" s="90" t="e">
        <f>(D2721-#REF!)/#REF!*100</f>
        <v>#REF!</v>
      </c>
    </row>
    <row r="2631" spans="1:8" s="104" customFormat="1" ht="18">
      <c r="A2631" s="545"/>
      <c r="B2631" s="301" t="s">
        <v>2184</v>
      </c>
      <c r="C2631" s="93" t="s">
        <v>67</v>
      </c>
      <c r="D2631" s="30">
        <v>279</v>
      </c>
      <c r="E2631" s="30">
        <v>279</v>
      </c>
      <c r="F2631" s="30">
        <v>279</v>
      </c>
      <c r="G2631" s="30"/>
      <c r="H2631" s="90" t="e">
        <f>(D2722-#REF!)/#REF!*100</f>
        <v>#REF!</v>
      </c>
    </row>
    <row r="2632" spans="1:8" s="104" customFormat="1" ht="18">
      <c r="A2632" s="545"/>
      <c r="B2632" s="301" t="s">
        <v>2185</v>
      </c>
      <c r="C2632" s="93" t="s">
        <v>67</v>
      </c>
      <c r="D2632" s="30">
        <v>342</v>
      </c>
      <c r="E2632" s="30">
        <v>342</v>
      </c>
      <c r="F2632" s="30">
        <v>342</v>
      </c>
      <c r="G2632" s="30"/>
      <c r="H2632" s="90"/>
    </row>
    <row r="2633" spans="1:8" s="104" customFormat="1" ht="15">
      <c r="A2633" s="545"/>
      <c r="B2633" s="301" t="s">
        <v>2186</v>
      </c>
      <c r="C2633" s="299"/>
      <c r="D2633" s="30">
        <v>485.1</v>
      </c>
      <c r="E2633" s="30">
        <v>485.1</v>
      </c>
      <c r="F2633" s="30">
        <v>485.1</v>
      </c>
      <c r="G2633" s="30"/>
      <c r="H2633" s="90" t="e">
        <f>(D2724-#REF!)/#REF!*100</f>
        <v>#REF!</v>
      </c>
    </row>
    <row r="2634" spans="1:8" s="104" customFormat="1" ht="18">
      <c r="A2634" s="545"/>
      <c r="B2634" s="301" t="s">
        <v>2187</v>
      </c>
      <c r="C2634" s="93" t="s">
        <v>67</v>
      </c>
      <c r="D2634" s="30">
        <v>677.7</v>
      </c>
      <c r="E2634" s="30">
        <v>677.7</v>
      </c>
      <c r="F2634" s="30">
        <v>677.7</v>
      </c>
      <c r="G2634" s="30"/>
      <c r="H2634" s="90" t="e">
        <f>(D2725-#REF!)/#REF!*100</f>
        <v>#REF!</v>
      </c>
    </row>
    <row r="2635" spans="1:8" s="104" customFormat="1" ht="18">
      <c r="A2635" s="545"/>
      <c r="B2635" s="301" t="s">
        <v>2188</v>
      </c>
      <c r="C2635" s="93" t="s">
        <v>67</v>
      </c>
      <c r="D2635" s="30">
        <v>855.9</v>
      </c>
      <c r="E2635" s="30">
        <v>855.9</v>
      </c>
      <c r="F2635" s="30">
        <v>855.9</v>
      </c>
      <c r="G2635" s="30"/>
      <c r="H2635" s="90" t="e">
        <f>(D2726-#REF!)/#REF!*100</f>
        <v>#REF!</v>
      </c>
    </row>
    <row r="2636" spans="1:8" s="104" customFormat="1" ht="15">
      <c r="A2636" s="545"/>
      <c r="B2636" s="301" t="s">
        <v>2189</v>
      </c>
      <c r="C2636" s="299"/>
      <c r="D2636" s="30">
        <v>1256.4000000000001</v>
      </c>
      <c r="E2636" s="30">
        <v>1256.4000000000001</v>
      </c>
      <c r="F2636" s="30">
        <v>1256.4000000000001</v>
      </c>
      <c r="G2636" s="30"/>
      <c r="H2636" s="90" t="e">
        <f>(D2727-#REF!)/#REF!*100</f>
        <v>#REF!</v>
      </c>
    </row>
    <row r="2637" spans="1:8" s="104" customFormat="1" ht="18">
      <c r="A2637" s="545"/>
      <c r="B2637" s="301" t="s">
        <v>2190</v>
      </c>
      <c r="C2637" s="93" t="s">
        <v>67</v>
      </c>
      <c r="D2637" s="30">
        <v>2616.3000000000002</v>
      </c>
      <c r="E2637" s="30">
        <v>2616.3000000000002</v>
      </c>
      <c r="F2637" s="30">
        <v>2616.3000000000002</v>
      </c>
      <c r="G2637" s="30"/>
      <c r="H2637" s="90" t="e">
        <f>(D2728-#REF!)/#REF!*100</f>
        <v>#REF!</v>
      </c>
    </row>
    <row r="2638" spans="1:8" s="104" customFormat="1" ht="15">
      <c r="A2638" s="545"/>
      <c r="B2638" s="300" t="s">
        <v>2191</v>
      </c>
      <c r="C2638" s="81" t="s">
        <v>92</v>
      </c>
      <c r="D2638" s="30"/>
      <c r="E2638" s="30"/>
      <c r="F2638" s="30"/>
      <c r="G2638" s="30"/>
      <c r="H2638" s="90" t="e">
        <f>(D2729-#REF!)/#REF!*100</f>
        <v>#REF!</v>
      </c>
    </row>
    <row r="2639" spans="1:8" s="104" customFormat="1" ht="18">
      <c r="A2639" s="545"/>
      <c r="B2639" s="301" t="s">
        <v>2073</v>
      </c>
      <c r="C2639" s="93" t="s">
        <v>67</v>
      </c>
      <c r="D2639" s="30">
        <v>31.5</v>
      </c>
      <c r="E2639" s="30">
        <v>31.5</v>
      </c>
      <c r="F2639" s="30">
        <v>31.5</v>
      </c>
      <c r="G2639" s="30"/>
      <c r="H2639" s="90" t="e">
        <f>(D2730-#REF!)/#REF!*100</f>
        <v>#REF!</v>
      </c>
    </row>
    <row r="2640" spans="1:8" s="104" customFormat="1" ht="18">
      <c r="A2640" s="545"/>
      <c r="B2640" s="301" t="s">
        <v>2074</v>
      </c>
      <c r="C2640" s="93" t="s">
        <v>67</v>
      </c>
      <c r="D2640" s="30">
        <v>44.1</v>
      </c>
      <c r="E2640" s="30">
        <v>44.1</v>
      </c>
      <c r="F2640" s="30">
        <v>44.1</v>
      </c>
      <c r="G2640" s="30"/>
      <c r="H2640" s="90"/>
    </row>
    <row r="2641" spans="1:8" s="104" customFormat="1" ht="18">
      <c r="A2641" s="545"/>
      <c r="B2641" s="301" t="s">
        <v>2075</v>
      </c>
      <c r="C2641" s="93" t="s">
        <v>67</v>
      </c>
      <c r="D2641" s="30">
        <v>69.3</v>
      </c>
      <c r="E2641" s="30">
        <v>69.3</v>
      </c>
      <c r="F2641" s="30">
        <v>69.3</v>
      </c>
      <c r="G2641" s="30"/>
      <c r="H2641" s="90" t="e">
        <f>(D2732-#REF!)/#REF!*100</f>
        <v>#REF!</v>
      </c>
    </row>
    <row r="2642" spans="1:8" s="104" customFormat="1" ht="18">
      <c r="A2642" s="545"/>
      <c r="B2642" s="301" t="s">
        <v>2076</v>
      </c>
      <c r="C2642" s="93" t="s">
        <v>67</v>
      </c>
      <c r="D2642" s="30">
        <v>108.9</v>
      </c>
      <c r="E2642" s="30">
        <v>108.9</v>
      </c>
      <c r="F2642" s="30">
        <v>108.9</v>
      </c>
      <c r="G2642" s="30"/>
      <c r="H2642" s="90" t="e">
        <f>(D2733-#REF!)/#REF!*100</f>
        <v>#REF!</v>
      </c>
    </row>
    <row r="2643" spans="1:8" s="104" customFormat="1" ht="18">
      <c r="A2643" s="545"/>
      <c r="B2643" s="301" t="s">
        <v>2077</v>
      </c>
      <c r="C2643" s="93" t="s">
        <v>67</v>
      </c>
      <c r="D2643" s="30">
        <v>143.1</v>
      </c>
      <c r="E2643" s="30">
        <v>143.1</v>
      </c>
      <c r="F2643" s="30">
        <v>143.1</v>
      </c>
      <c r="G2643" s="30"/>
      <c r="H2643" s="90" t="e">
        <f>(D2734-#REF!)/#REF!*100</f>
        <v>#REF!</v>
      </c>
    </row>
    <row r="2644" spans="1:8" s="104" customFormat="1" ht="18">
      <c r="A2644" s="545"/>
      <c r="B2644" s="301" t="s">
        <v>2078</v>
      </c>
      <c r="C2644" s="93" t="s">
        <v>67</v>
      </c>
      <c r="D2644" s="30">
        <v>220.5</v>
      </c>
      <c r="E2644" s="30">
        <v>220.5</v>
      </c>
      <c r="F2644" s="30">
        <v>220.5</v>
      </c>
      <c r="G2644" s="30"/>
      <c r="H2644" s="90" t="e">
        <f>(D2735-#REF!)/#REF!*100</f>
        <v>#REF!</v>
      </c>
    </row>
    <row r="2645" spans="1:8" s="104" customFormat="1" ht="18">
      <c r="A2645" s="545"/>
      <c r="B2645" s="301" t="s">
        <v>2192</v>
      </c>
      <c r="C2645" s="93" t="s">
        <v>67</v>
      </c>
      <c r="D2645" s="30">
        <v>632.70000000000005</v>
      </c>
      <c r="E2645" s="30">
        <v>632.70000000000005</v>
      </c>
      <c r="F2645" s="30">
        <v>632.70000000000005</v>
      </c>
      <c r="G2645" s="30"/>
      <c r="H2645" s="90" t="e">
        <f>(D2736-#REF!)/#REF!*100</f>
        <v>#REF!</v>
      </c>
    </row>
    <row r="2646" spans="1:8" s="104" customFormat="1" ht="22.5" customHeight="1">
      <c r="A2646" s="545"/>
      <c r="B2646" s="301" t="s">
        <v>2193</v>
      </c>
      <c r="C2646" s="93" t="s">
        <v>67</v>
      </c>
      <c r="D2646" s="30">
        <v>830.7</v>
      </c>
      <c r="E2646" s="30">
        <v>830.7</v>
      </c>
      <c r="F2646" s="30">
        <v>830.7</v>
      </c>
      <c r="G2646" s="30"/>
      <c r="H2646" s="90" t="e">
        <f>(D2737-#REF!)/#REF!*100</f>
        <v>#REF!</v>
      </c>
    </row>
    <row r="2647" spans="1:8" s="104" customFormat="1" ht="18">
      <c r="A2647" s="545"/>
      <c r="B2647" s="301" t="s">
        <v>1801</v>
      </c>
      <c r="C2647" s="93" t="s">
        <v>67</v>
      </c>
      <c r="D2647" s="30">
        <v>1503</v>
      </c>
      <c r="E2647" s="30">
        <v>1503</v>
      </c>
      <c r="F2647" s="30">
        <v>1503</v>
      </c>
      <c r="G2647" s="30"/>
      <c r="H2647" s="90" t="e">
        <f>(D2738-#REF!)/#REF!*100</f>
        <v>#REF!</v>
      </c>
    </row>
    <row r="2648" spans="1:8" s="104" customFormat="1" ht="18">
      <c r="A2648" s="545"/>
      <c r="B2648" s="301" t="s">
        <v>1803</v>
      </c>
      <c r="C2648" s="93" t="s">
        <v>67</v>
      </c>
      <c r="D2648" s="30">
        <v>8335.8000000000011</v>
      </c>
      <c r="E2648" s="30">
        <v>8335.8000000000011</v>
      </c>
      <c r="F2648" s="30">
        <v>8335.8000000000011</v>
      </c>
      <c r="G2648" s="30"/>
      <c r="H2648" s="90" t="e">
        <f>(D2739-#REF!)/#REF!*100</f>
        <v>#REF!</v>
      </c>
    </row>
    <row r="2649" spans="1:8" s="104" customFormat="1" ht="15">
      <c r="A2649" s="545"/>
      <c r="B2649" s="300" t="s">
        <v>2194</v>
      </c>
      <c r="C2649" s="81" t="s">
        <v>92</v>
      </c>
      <c r="D2649" s="30"/>
      <c r="E2649" s="30"/>
      <c r="F2649" s="30"/>
      <c r="G2649" s="30"/>
      <c r="H2649" s="90" t="e">
        <f>(D2740-#REF!)/#REF!*100</f>
        <v>#REF!</v>
      </c>
    </row>
    <row r="2650" spans="1:8" s="104" customFormat="1" ht="18">
      <c r="A2650" s="545"/>
      <c r="B2650" s="301" t="s">
        <v>2195</v>
      </c>
      <c r="C2650" s="93" t="s">
        <v>67</v>
      </c>
      <c r="D2650" s="30">
        <v>63</v>
      </c>
      <c r="E2650" s="30">
        <v>63</v>
      </c>
      <c r="F2650" s="30">
        <v>63</v>
      </c>
      <c r="G2650" s="30"/>
      <c r="H2650" s="90" t="e">
        <f>(D2741-#REF!)/#REF!*100</f>
        <v>#REF!</v>
      </c>
    </row>
    <row r="2651" spans="1:8" s="104" customFormat="1" ht="18">
      <c r="A2651" s="545"/>
      <c r="B2651" s="301" t="s">
        <v>2196</v>
      </c>
      <c r="C2651" s="93" t="s">
        <v>67</v>
      </c>
      <c r="D2651" s="30">
        <v>97.2</v>
      </c>
      <c r="E2651" s="30">
        <v>97.2</v>
      </c>
      <c r="F2651" s="30">
        <v>97.2</v>
      </c>
      <c r="G2651" s="30"/>
      <c r="H2651" s="90" t="e">
        <f>(D2742-#REF!)/#REF!*100</f>
        <v>#REF!</v>
      </c>
    </row>
    <row r="2652" spans="1:8" s="104" customFormat="1" ht="18">
      <c r="A2652" s="545"/>
      <c r="B2652" s="301" t="s">
        <v>2197</v>
      </c>
      <c r="C2652" s="93" t="s">
        <v>67</v>
      </c>
      <c r="D2652" s="30">
        <v>97.2</v>
      </c>
      <c r="E2652" s="30">
        <v>97.2</v>
      </c>
      <c r="F2652" s="30">
        <v>97.2</v>
      </c>
      <c r="G2652" s="30"/>
      <c r="H2652" s="90" t="e">
        <f>(D2743-#REF!)/#REF!*100</f>
        <v>#REF!</v>
      </c>
    </row>
    <row r="2653" spans="1:8" s="104" customFormat="1" ht="18">
      <c r="A2653" s="545"/>
      <c r="B2653" s="301" t="s">
        <v>2198</v>
      </c>
      <c r="C2653" s="93" t="s">
        <v>67</v>
      </c>
      <c r="D2653" s="30">
        <v>329.40000000000003</v>
      </c>
      <c r="E2653" s="30">
        <v>329.40000000000003</v>
      </c>
      <c r="F2653" s="30">
        <v>329.40000000000003</v>
      </c>
      <c r="G2653" s="30"/>
      <c r="H2653" s="90" t="e">
        <f>(D2744-#REF!)/#REF!*100</f>
        <v>#REF!</v>
      </c>
    </row>
    <row r="2654" spans="1:8" s="104" customFormat="1" ht="18">
      <c r="A2654" s="545"/>
      <c r="B2654" s="301" t="s">
        <v>2199</v>
      </c>
      <c r="C2654" s="93" t="s">
        <v>67</v>
      </c>
      <c r="D2654" s="30">
        <v>329.40000000000003</v>
      </c>
      <c r="E2654" s="30">
        <v>329.40000000000003</v>
      </c>
      <c r="F2654" s="30">
        <v>329.40000000000003</v>
      </c>
      <c r="G2654" s="30"/>
      <c r="H2654" s="90" t="e">
        <f>(D2745-#REF!)/#REF!*100</f>
        <v>#REF!</v>
      </c>
    </row>
    <row r="2655" spans="1:8" s="104" customFormat="1" ht="18">
      <c r="A2655" s="545"/>
      <c r="B2655" s="301" t="s">
        <v>2200</v>
      </c>
      <c r="C2655" s="93" t="s">
        <v>67</v>
      </c>
      <c r="D2655" s="30">
        <v>329.40000000000003</v>
      </c>
      <c r="E2655" s="30">
        <v>329.40000000000003</v>
      </c>
      <c r="F2655" s="30">
        <v>329.40000000000003</v>
      </c>
      <c r="G2655" s="30"/>
      <c r="H2655" s="90" t="e">
        <f>(D2746-#REF!)/#REF!*100</f>
        <v>#REF!</v>
      </c>
    </row>
    <row r="2656" spans="1:8" s="104" customFormat="1" ht="18">
      <c r="A2656" s="545"/>
      <c r="B2656" s="301" t="s">
        <v>2201</v>
      </c>
      <c r="C2656" s="93" t="s">
        <v>67</v>
      </c>
      <c r="D2656" s="30">
        <v>329.40000000000003</v>
      </c>
      <c r="E2656" s="30">
        <v>329.40000000000003</v>
      </c>
      <c r="F2656" s="30">
        <v>329.40000000000003</v>
      </c>
      <c r="G2656" s="30"/>
      <c r="H2656" s="90" t="e">
        <f>(D2747-#REF!)/#REF!*100</f>
        <v>#REF!</v>
      </c>
    </row>
    <row r="2657" spans="1:8" s="104" customFormat="1" ht="18">
      <c r="A2657" s="545"/>
      <c r="B2657" s="301" t="s">
        <v>2202</v>
      </c>
      <c r="C2657" s="93" t="s">
        <v>67</v>
      </c>
      <c r="D2657" s="30">
        <v>405.90000000000003</v>
      </c>
      <c r="E2657" s="30">
        <v>405.90000000000003</v>
      </c>
      <c r="F2657" s="30">
        <v>405.90000000000003</v>
      </c>
      <c r="G2657" s="30"/>
      <c r="H2657" s="90" t="e">
        <f>(D2748-#REF!)/#REF!*100</f>
        <v>#REF!</v>
      </c>
    </row>
    <row r="2658" spans="1:8" s="104" customFormat="1" ht="18">
      <c r="A2658" s="545"/>
      <c r="B2658" s="301" t="s">
        <v>2203</v>
      </c>
      <c r="C2658" s="93" t="s">
        <v>67</v>
      </c>
      <c r="D2658" s="30">
        <v>405.90000000000003</v>
      </c>
      <c r="E2658" s="30">
        <v>405.90000000000003</v>
      </c>
      <c r="F2658" s="30">
        <v>405.90000000000003</v>
      </c>
      <c r="G2658" s="30"/>
      <c r="H2658" s="90" t="e">
        <f>(D2749-#REF!)/#REF!*100</f>
        <v>#REF!</v>
      </c>
    </row>
    <row r="2659" spans="1:8" s="104" customFormat="1" ht="18">
      <c r="A2659" s="545"/>
      <c r="B2659" s="301" t="s">
        <v>2204</v>
      </c>
      <c r="C2659" s="93" t="s">
        <v>67</v>
      </c>
      <c r="D2659" s="30">
        <v>405.90000000000003</v>
      </c>
      <c r="E2659" s="30">
        <v>405.90000000000003</v>
      </c>
      <c r="F2659" s="30">
        <v>405.90000000000003</v>
      </c>
      <c r="G2659" s="30"/>
      <c r="H2659" s="90" t="e">
        <f>(D2750-#REF!)/#REF!*100</f>
        <v>#REF!</v>
      </c>
    </row>
    <row r="2660" spans="1:8" s="104" customFormat="1" ht="18">
      <c r="A2660" s="545"/>
      <c r="B2660" s="301" t="s">
        <v>2205</v>
      </c>
      <c r="C2660" s="93" t="s">
        <v>67</v>
      </c>
      <c r="D2660" s="30">
        <v>405.90000000000003</v>
      </c>
      <c r="E2660" s="30">
        <v>405.90000000000003</v>
      </c>
      <c r="F2660" s="30">
        <v>405.90000000000003</v>
      </c>
      <c r="G2660" s="30"/>
      <c r="H2660" s="90" t="e">
        <f>(D2751-#REF!)/#REF!*100</f>
        <v>#REF!</v>
      </c>
    </row>
    <row r="2661" spans="1:8" s="104" customFormat="1" ht="18">
      <c r="A2661" s="545"/>
      <c r="B2661" s="301" t="s">
        <v>2206</v>
      </c>
      <c r="C2661" s="93" t="s">
        <v>67</v>
      </c>
      <c r="D2661" s="30">
        <v>405.90000000000003</v>
      </c>
      <c r="E2661" s="30">
        <v>405.90000000000003</v>
      </c>
      <c r="F2661" s="30">
        <v>405.90000000000003</v>
      </c>
      <c r="G2661" s="30"/>
      <c r="H2661" s="90" t="e">
        <f>(D2752-#REF!)/#REF!*100</f>
        <v>#REF!</v>
      </c>
    </row>
    <row r="2662" spans="1:8" s="104" customFormat="1" ht="18">
      <c r="A2662" s="545"/>
      <c r="B2662" s="301" t="s">
        <v>2207</v>
      </c>
      <c r="C2662" s="93" t="s">
        <v>67</v>
      </c>
      <c r="D2662" s="30">
        <v>1043.1000000000001</v>
      </c>
      <c r="E2662" s="30">
        <v>1043.1000000000001</v>
      </c>
      <c r="F2662" s="30">
        <v>1043.1000000000001</v>
      </c>
      <c r="G2662" s="30"/>
      <c r="H2662" s="90" t="e">
        <f>(D2753-#REF!)/#REF!*100</f>
        <v>#REF!</v>
      </c>
    </row>
    <row r="2663" spans="1:8" s="104" customFormat="1" ht="18">
      <c r="A2663" s="545"/>
      <c r="B2663" s="301" t="s">
        <v>2208</v>
      </c>
      <c r="C2663" s="93" t="s">
        <v>67</v>
      </c>
      <c r="D2663" s="30">
        <v>1043.1000000000001</v>
      </c>
      <c r="E2663" s="30">
        <v>1043.1000000000001</v>
      </c>
      <c r="F2663" s="30">
        <v>1043.1000000000001</v>
      </c>
      <c r="G2663" s="30"/>
      <c r="H2663" s="90" t="e">
        <f>(D2754-#REF!)/#REF!*100</f>
        <v>#REF!</v>
      </c>
    </row>
    <row r="2664" spans="1:8" s="104" customFormat="1" ht="18">
      <c r="A2664" s="545"/>
      <c r="B2664" s="301" t="s">
        <v>2209</v>
      </c>
      <c r="C2664" s="93" t="s">
        <v>67</v>
      </c>
      <c r="D2664" s="30">
        <v>1043.1000000000001</v>
      </c>
      <c r="E2664" s="30">
        <v>1043.1000000000001</v>
      </c>
      <c r="F2664" s="30">
        <v>1043.1000000000001</v>
      </c>
      <c r="G2664" s="30"/>
      <c r="H2664" s="90" t="e">
        <f>(D2755-#REF!)/#REF!*100</f>
        <v>#REF!</v>
      </c>
    </row>
    <row r="2665" spans="1:8" s="104" customFormat="1" ht="18">
      <c r="A2665" s="545"/>
      <c r="B2665" s="301" t="s">
        <v>2210</v>
      </c>
      <c r="C2665" s="93" t="s">
        <v>67</v>
      </c>
      <c r="D2665" s="30">
        <v>1043.1000000000001</v>
      </c>
      <c r="E2665" s="30">
        <v>1043.1000000000001</v>
      </c>
      <c r="F2665" s="30">
        <v>1043.1000000000001</v>
      </c>
      <c r="G2665" s="30"/>
      <c r="H2665" s="90" t="e">
        <f>(D2756-#REF!)/#REF!*100</f>
        <v>#REF!</v>
      </c>
    </row>
    <row r="2666" spans="1:8" s="104" customFormat="1" ht="18">
      <c r="A2666" s="545"/>
      <c r="B2666" s="301" t="s">
        <v>2211</v>
      </c>
      <c r="C2666" s="93" t="s">
        <v>67</v>
      </c>
      <c r="D2666" s="30">
        <v>1043.1000000000001</v>
      </c>
      <c r="E2666" s="30">
        <v>1043.1000000000001</v>
      </c>
      <c r="F2666" s="30">
        <v>1043.1000000000001</v>
      </c>
      <c r="G2666" s="30"/>
      <c r="H2666" s="90" t="e">
        <f>(D2757-#REF!)/#REF!*100</f>
        <v>#REF!</v>
      </c>
    </row>
    <row r="2667" spans="1:8" s="104" customFormat="1" ht="18">
      <c r="A2667" s="545"/>
      <c r="B2667" s="301" t="s">
        <v>2212</v>
      </c>
      <c r="C2667" s="93" t="s">
        <v>67</v>
      </c>
      <c r="D2667" s="30">
        <v>1043.1000000000001</v>
      </c>
      <c r="E2667" s="30">
        <v>1043.1000000000001</v>
      </c>
      <c r="F2667" s="30">
        <v>1043.1000000000001</v>
      </c>
      <c r="G2667" s="30"/>
      <c r="H2667" s="90"/>
    </row>
    <row r="2668" spans="1:8" s="104" customFormat="1" ht="18">
      <c r="A2668" s="545"/>
      <c r="B2668" s="301" t="s">
        <v>2213</v>
      </c>
      <c r="C2668" s="93" t="s">
        <v>67</v>
      </c>
      <c r="D2668" s="30">
        <v>1522.8</v>
      </c>
      <c r="E2668" s="30">
        <v>1522.8</v>
      </c>
      <c r="F2668" s="30">
        <v>1522.8</v>
      </c>
      <c r="G2668" s="30"/>
      <c r="H2668" s="90" t="e">
        <f>(D2759-#REF!)/#REF!*100</f>
        <v>#REF!</v>
      </c>
    </row>
    <row r="2669" spans="1:8" s="104" customFormat="1" ht="18">
      <c r="A2669" s="545"/>
      <c r="B2669" s="301" t="s">
        <v>2214</v>
      </c>
      <c r="C2669" s="93" t="s">
        <v>67</v>
      </c>
      <c r="D2669" s="30">
        <v>1522.8</v>
      </c>
      <c r="E2669" s="30">
        <v>1522.8</v>
      </c>
      <c r="F2669" s="30">
        <v>1522.8</v>
      </c>
      <c r="G2669" s="30"/>
      <c r="H2669" s="90" t="e">
        <f>(D2760-#REF!)/#REF!*100</f>
        <v>#REF!</v>
      </c>
    </row>
    <row r="2670" spans="1:8" s="104" customFormat="1" ht="18">
      <c r="A2670" s="545"/>
      <c r="B2670" s="301" t="s">
        <v>2215</v>
      </c>
      <c r="C2670" s="93" t="s">
        <v>67</v>
      </c>
      <c r="D2670" s="30">
        <v>1522.8</v>
      </c>
      <c r="E2670" s="30">
        <v>1522.8</v>
      </c>
      <c r="F2670" s="30">
        <v>1522.8</v>
      </c>
      <c r="G2670" s="30"/>
      <c r="H2670" s="90" t="e">
        <f>(D2761-#REF!)/#REF!*100</f>
        <v>#REF!</v>
      </c>
    </row>
    <row r="2671" spans="1:8" s="104" customFormat="1" ht="18">
      <c r="A2671" s="545"/>
      <c r="B2671" s="301" t="s">
        <v>2216</v>
      </c>
      <c r="C2671" s="93" t="s">
        <v>67</v>
      </c>
      <c r="D2671" s="30">
        <v>1522.8</v>
      </c>
      <c r="E2671" s="30">
        <v>1522.8</v>
      </c>
      <c r="F2671" s="30">
        <v>1522.8</v>
      </c>
      <c r="G2671" s="30"/>
      <c r="H2671" s="90" t="e">
        <f>(D2762-#REF!)/#REF!*100</f>
        <v>#REF!</v>
      </c>
    </row>
    <row r="2672" spans="1:8" s="104" customFormat="1" ht="18">
      <c r="A2672" s="545"/>
      <c r="B2672" s="301" t="s">
        <v>2217</v>
      </c>
      <c r="C2672" s="93" t="s">
        <v>67</v>
      </c>
      <c r="D2672" s="30">
        <v>1522.8</v>
      </c>
      <c r="E2672" s="30">
        <v>1522.8</v>
      </c>
      <c r="F2672" s="30">
        <v>1522.8</v>
      </c>
      <c r="G2672" s="30"/>
      <c r="H2672" s="90" t="e">
        <f>(D2763-#REF!)/#REF!*100</f>
        <v>#REF!</v>
      </c>
    </row>
    <row r="2673" spans="1:8" s="104" customFormat="1" ht="18">
      <c r="A2673" s="545"/>
      <c r="B2673" s="301" t="s">
        <v>2218</v>
      </c>
      <c r="C2673" s="93" t="s">
        <v>67</v>
      </c>
      <c r="D2673" s="30">
        <v>1522.8</v>
      </c>
      <c r="E2673" s="30">
        <v>1522.8</v>
      </c>
      <c r="F2673" s="30">
        <v>1522.8</v>
      </c>
      <c r="G2673" s="30"/>
      <c r="H2673" s="90" t="e">
        <f>(D2764-#REF!)/#REF!*100</f>
        <v>#REF!</v>
      </c>
    </row>
    <row r="2674" spans="1:8" s="104" customFormat="1" ht="18">
      <c r="A2674" s="545"/>
      <c r="B2674" s="301" t="s">
        <v>2219</v>
      </c>
      <c r="C2674" s="93" t="s">
        <v>67</v>
      </c>
      <c r="D2674" s="30">
        <v>1522.8</v>
      </c>
      <c r="E2674" s="30">
        <v>1522.8</v>
      </c>
      <c r="F2674" s="30">
        <v>1522.8</v>
      </c>
      <c r="G2674" s="30"/>
      <c r="H2674" s="90" t="e">
        <f>(D2765-#REF!)/#REF!*100</f>
        <v>#REF!</v>
      </c>
    </row>
    <row r="2675" spans="1:8" s="104" customFormat="1" ht="18">
      <c r="A2675" s="545"/>
      <c r="B2675" s="301" t="s">
        <v>2220</v>
      </c>
      <c r="C2675" s="93" t="s">
        <v>67</v>
      </c>
      <c r="D2675" s="30">
        <v>8007.3</v>
      </c>
      <c r="E2675" s="30">
        <v>8007.3</v>
      </c>
      <c r="F2675" s="30">
        <v>8007.3</v>
      </c>
      <c r="G2675" s="30"/>
      <c r="H2675" s="90" t="e">
        <f>(D2766-#REF!)/#REF!*100</f>
        <v>#REF!</v>
      </c>
    </row>
    <row r="2676" spans="1:8" s="104" customFormat="1" ht="18">
      <c r="A2676" s="545"/>
      <c r="B2676" s="301" t="s">
        <v>2221</v>
      </c>
      <c r="C2676" s="93" t="s">
        <v>67</v>
      </c>
      <c r="D2676" s="30">
        <v>8007.3</v>
      </c>
      <c r="E2676" s="30">
        <v>8007.3</v>
      </c>
      <c r="F2676" s="30">
        <v>8007.3</v>
      </c>
      <c r="G2676" s="30"/>
      <c r="H2676" s="90" t="e">
        <f>(D2767-#REF!)/#REF!*100</f>
        <v>#REF!</v>
      </c>
    </row>
    <row r="2677" spans="1:8" s="104" customFormat="1" ht="18">
      <c r="A2677" s="545"/>
      <c r="B2677" s="301" t="s">
        <v>2222</v>
      </c>
      <c r="C2677" s="93" t="s">
        <v>67</v>
      </c>
      <c r="D2677" s="30">
        <v>8007.3</v>
      </c>
      <c r="E2677" s="30">
        <v>8007.3</v>
      </c>
      <c r="F2677" s="30">
        <v>8007.3</v>
      </c>
      <c r="G2677" s="30"/>
      <c r="H2677" s="90" t="e">
        <f>(D2768-#REF!)/#REF!*100</f>
        <v>#REF!</v>
      </c>
    </row>
    <row r="2678" spans="1:8" s="104" customFormat="1" ht="18">
      <c r="A2678" s="545"/>
      <c r="B2678" s="301" t="s">
        <v>2223</v>
      </c>
      <c r="C2678" s="93" t="s">
        <v>67</v>
      </c>
      <c r="D2678" s="30">
        <v>8007.3</v>
      </c>
      <c r="E2678" s="30">
        <v>8007.3</v>
      </c>
      <c r="F2678" s="30">
        <v>8007.3</v>
      </c>
      <c r="G2678" s="30"/>
      <c r="H2678" s="90"/>
    </row>
    <row r="2679" spans="1:8" s="104" customFormat="1" ht="18">
      <c r="A2679" s="545"/>
      <c r="B2679" s="301" t="s">
        <v>2224</v>
      </c>
      <c r="C2679" s="93" t="s">
        <v>67</v>
      </c>
      <c r="D2679" s="30">
        <v>8007.3</v>
      </c>
      <c r="E2679" s="30">
        <v>8007.3</v>
      </c>
      <c r="F2679" s="30">
        <v>8007.3</v>
      </c>
      <c r="G2679" s="30"/>
      <c r="H2679" s="90" t="e">
        <f>(D2770-#REF!)/#REF!*100</f>
        <v>#REF!</v>
      </c>
    </row>
    <row r="2680" spans="1:8" s="104" customFormat="1" ht="18">
      <c r="A2680" s="545"/>
      <c r="B2680" s="301" t="s">
        <v>2225</v>
      </c>
      <c r="C2680" s="93" t="s">
        <v>67</v>
      </c>
      <c r="D2680" s="30">
        <v>8007.3</v>
      </c>
      <c r="E2680" s="30">
        <v>8007.3</v>
      </c>
      <c r="F2680" s="30">
        <v>8007.3</v>
      </c>
      <c r="G2680" s="30"/>
      <c r="H2680" s="90" t="e">
        <f>(D2771-#REF!)/#REF!*100</f>
        <v>#REF!</v>
      </c>
    </row>
    <row r="2681" spans="1:8" s="104" customFormat="1" ht="15">
      <c r="A2681" s="545"/>
      <c r="B2681" s="300" t="s">
        <v>2226</v>
      </c>
      <c r="C2681" s="81" t="s">
        <v>92</v>
      </c>
      <c r="D2681" s="30"/>
      <c r="E2681" s="30"/>
      <c r="F2681" s="30"/>
      <c r="G2681" s="30"/>
      <c r="H2681" s="90" t="e">
        <f>(D2772-#REF!)/#REF!*100</f>
        <v>#REF!</v>
      </c>
    </row>
    <row r="2682" spans="1:8" s="104" customFormat="1" ht="15">
      <c r="A2682" s="545"/>
      <c r="B2682" s="301" t="s">
        <v>2073</v>
      </c>
      <c r="C2682" s="103"/>
      <c r="D2682" s="30">
        <v>161.1</v>
      </c>
      <c r="E2682" s="30">
        <v>161.1</v>
      </c>
      <c r="F2682" s="30">
        <v>161.1</v>
      </c>
      <c r="G2682" s="30"/>
      <c r="H2682" s="90" t="e">
        <f>(D2773-#REF!)/#REF!*100</f>
        <v>#REF!</v>
      </c>
    </row>
    <row r="2683" spans="1:8" s="104" customFormat="1" ht="15">
      <c r="A2683" s="545"/>
      <c r="B2683" s="301" t="s">
        <v>2074</v>
      </c>
      <c r="C2683" s="103"/>
      <c r="D2683" s="30">
        <v>291.60000000000002</v>
      </c>
      <c r="E2683" s="30">
        <v>291.60000000000002</v>
      </c>
      <c r="F2683" s="30">
        <v>291.60000000000002</v>
      </c>
      <c r="G2683" s="30"/>
      <c r="H2683" s="90" t="e">
        <f>(D2774-#REF!)/#REF!*100</f>
        <v>#REF!</v>
      </c>
    </row>
    <row r="2684" spans="1:8" s="104" customFormat="1" ht="15">
      <c r="A2684" s="545"/>
      <c r="B2684" s="301" t="s">
        <v>2080</v>
      </c>
      <c r="C2684" s="103"/>
      <c r="D2684" s="30">
        <v>236.70000000000002</v>
      </c>
      <c r="E2684" s="30">
        <v>236.70000000000002</v>
      </c>
      <c r="F2684" s="30">
        <v>236.70000000000002</v>
      </c>
      <c r="G2684" s="30"/>
      <c r="H2684" s="90" t="e">
        <f>(D2775-#REF!)/#REF!*100</f>
        <v>#REF!</v>
      </c>
    </row>
    <row r="2685" spans="1:8" s="104" customFormat="1" ht="15">
      <c r="A2685" s="545"/>
      <c r="B2685" s="301" t="s">
        <v>2081</v>
      </c>
      <c r="C2685" s="103"/>
      <c r="D2685" s="30">
        <v>420.3</v>
      </c>
      <c r="E2685" s="30">
        <v>420.3</v>
      </c>
      <c r="F2685" s="30">
        <v>420.3</v>
      </c>
      <c r="G2685" s="30"/>
      <c r="H2685" s="90" t="e">
        <f>(D2776-#REF!)/#REF!*100</f>
        <v>#REF!</v>
      </c>
    </row>
    <row r="2686" spans="1:8" s="104" customFormat="1" ht="15">
      <c r="A2686" s="545"/>
      <c r="B2686" s="300" t="s">
        <v>2227</v>
      </c>
      <c r="C2686" s="81" t="s">
        <v>92</v>
      </c>
      <c r="D2686" s="30"/>
      <c r="E2686" s="30"/>
      <c r="F2686" s="30"/>
      <c r="G2686" s="30"/>
      <c r="H2686" s="90" t="e">
        <f>(D2777-#REF!)/#REF!*100</f>
        <v>#REF!</v>
      </c>
    </row>
    <row r="2687" spans="1:8" s="104" customFormat="1" ht="18">
      <c r="A2687" s="545"/>
      <c r="B2687" s="301" t="s">
        <v>2073</v>
      </c>
      <c r="C2687" s="93" t="s">
        <v>67</v>
      </c>
      <c r="D2687" s="30">
        <v>26.1</v>
      </c>
      <c r="E2687" s="30">
        <v>26.1</v>
      </c>
      <c r="F2687" s="30">
        <v>26.1</v>
      </c>
      <c r="G2687" s="30"/>
      <c r="H2687" s="90" t="e">
        <f>(D2778-#REF!)/#REF!*100</f>
        <v>#REF!</v>
      </c>
    </row>
    <row r="2688" spans="1:8" s="104" customFormat="1" ht="18">
      <c r="A2688" s="545"/>
      <c r="B2688" s="301" t="s">
        <v>2074</v>
      </c>
      <c r="C2688" s="93" t="s">
        <v>67</v>
      </c>
      <c r="D2688" s="30">
        <v>29.7</v>
      </c>
      <c r="E2688" s="30">
        <v>29.7</v>
      </c>
      <c r="F2688" s="30">
        <v>29.7</v>
      </c>
      <c r="G2688" s="30"/>
      <c r="H2688" s="90"/>
    </row>
    <row r="2689" spans="1:8" s="104" customFormat="1" ht="18">
      <c r="A2689" s="545"/>
      <c r="B2689" s="301" t="s">
        <v>2075</v>
      </c>
      <c r="C2689" s="93" t="s">
        <v>67</v>
      </c>
      <c r="D2689" s="30">
        <v>53.1</v>
      </c>
      <c r="E2689" s="30">
        <v>53.1</v>
      </c>
      <c r="F2689" s="30">
        <v>53.1</v>
      </c>
      <c r="G2689" s="30"/>
      <c r="H2689" s="90" t="e">
        <f>(D2780-#REF!)/#REF!*100</f>
        <v>#REF!</v>
      </c>
    </row>
    <row r="2690" spans="1:8" s="104" customFormat="1" ht="18">
      <c r="A2690" s="545"/>
      <c r="B2690" s="301" t="s">
        <v>2076</v>
      </c>
      <c r="C2690" s="93" t="s">
        <v>67</v>
      </c>
      <c r="D2690" s="30">
        <v>92.7</v>
      </c>
      <c r="E2690" s="30">
        <v>92.7</v>
      </c>
      <c r="F2690" s="30">
        <v>92.7</v>
      </c>
      <c r="G2690" s="30"/>
      <c r="H2690" s="90" t="e">
        <f>(D2781-#REF!)/#REF!*100</f>
        <v>#REF!</v>
      </c>
    </row>
    <row r="2691" spans="1:8" s="104" customFormat="1" ht="18">
      <c r="A2691" s="545"/>
      <c r="B2691" s="301" t="s">
        <v>2077</v>
      </c>
      <c r="C2691" s="93" t="s">
        <v>67</v>
      </c>
      <c r="D2691" s="30">
        <v>108.9</v>
      </c>
      <c r="E2691" s="30">
        <v>108.9</v>
      </c>
      <c r="F2691" s="30">
        <v>108.9</v>
      </c>
      <c r="G2691" s="30"/>
      <c r="H2691" s="90" t="e">
        <f>(D2782-#REF!)/#REF!*100</f>
        <v>#REF!</v>
      </c>
    </row>
    <row r="2692" spans="1:8" s="104" customFormat="1" ht="18">
      <c r="A2692" s="545"/>
      <c r="B2692" s="301" t="s">
        <v>2078</v>
      </c>
      <c r="C2692" s="93" t="s">
        <v>67</v>
      </c>
      <c r="D2692" s="30">
        <v>167.4</v>
      </c>
      <c r="E2692" s="30">
        <v>167.4</v>
      </c>
      <c r="F2692" s="30">
        <v>167.4</v>
      </c>
      <c r="G2692" s="30"/>
      <c r="H2692" s="90" t="e">
        <f>(D2783-#REF!)/#REF!*100</f>
        <v>#REF!</v>
      </c>
    </row>
    <row r="2693" spans="1:8" s="104" customFormat="1" ht="18">
      <c r="A2693" s="545"/>
      <c r="B2693" s="301" t="s">
        <v>2192</v>
      </c>
      <c r="C2693" s="93" t="s">
        <v>67</v>
      </c>
      <c r="D2693" s="30">
        <v>495.90000000000003</v>
      </c>
      <c r="E2693" s="30">
        <v>495.90000000000003</v>
      </c>
      <c r="F2693" s="30">
        <v>495.90000000000003</v>
      </c>
      <c r="G2693" s="30"/>
      <c r="H2693" s="90" t="e">
        <f>(D2784-#REF!)/#REF!*100</f>
        <v>#REF!</v>
      </c>
    </row>
    <row r="2694" spans="1:8" s="104" customFormat="1" ht="18">
      <c r="A2694" s="545"/>
      <c r="B2694" s="301" t="s">
        <v>2193</v>
      </c>
      <c r="C2694" s="93" t="s">
        <v>67</v>
      </c>
      <c r="D2694" s="30">
        <v>594</v>
      </c>
      <c r="E2694" s="30">
        <v>594</v>
      </c>
      <c r="F2694" s="30">
        <v>594</v>
      </c>
      <c r="G2694" s="30"/>
      <c r="H2694" s="90" t="e">
        <f>(D2785-#REF!)/#REF!*100</f>
        <v>#REF!</v>
      </c>
    </row>
    <row r="2695" spans="1:8" s="104" customFormat="1" ht="18">
      <c r="A2695" s="545"/>
      <c r="B2695" s="301" t="s">
        <v>1801</v>
      </c>
      <c r="C2695" s="93" t="s">
        <v>67</v>
      </c>
      <c r="D2695" s="30">
        <v>1215.9000000000001</v>
      </c>
      <c r="E2695" s="30">
        <v>1215.9000000000001</v>
      </c>
      <c r="F2695" s="30">
        <v>1215.9000000000001</v>
      </c>
      <c r="G2695" s="30"/>
      <c r="H2695" s="90" t="e">
        <f>(D2786-#REF!)/#REF!*100</f>
        <v>#REF!</v>
      </c>
    </row>
    <row r="2696" spans="1:8" s="104" customFormat="1" ht="18">
      <c r="A2696" s="545"/>
      <c r="B2696" s="301" t="s">
        <v>1803</v>
      </c>
      <c r="C2696" s="93" t="s">
        <v>67</v>
      </c>
      <c r="D2696" s="30">
        <v>5121</v>
      </c>
      <c r="E2696" s="30">
        <v>5121</v>
      </c>
      <c r="F2696" s="30">
        <v>5121</v>
      </c>
      <c r="G2696" s="30"/>
      <c r="H2696" s="90" t="e">
        <f>(D2787-#REF!)/#REF!*100</f>
        <v>#REF!</v>
      </c>
    </row>
    <row r="2697" spans="1:8" s="104" customFormat="1" ht="15">
      <c r="A2697" s="545"/>
      <c r="B2697" s="300" t="s">
        <v>2228</v>
      </c>
      <c r="C2697" s="81" t="s">
        <v>92</v>
      </c>
      <c r="D2697" s="30"/>
      <c r="E2697" s="30"/>
      <c r="F2697" s="30"/>
      <c r="G2697" s="30"/>
      <c r="H2697" s="90" t="e">
        <f>(D2788-#REF!)/#REF!*100</f>
        <v>#REF!</v>
      </c>
    </row>
    <row r="2698" spans="1:8" s="104" customFormat="1" ht="18">
      <c r="A2698" s="545"/>
      <c r="B2698" s="313" t="s">
        <v>2073</v>
      </c>
      <c r="C2698" s="93" t="s">
        <v>67</v>
      </c>
      <c r="D2698" s="30">
        <v>172.8</v>
      </c>
      <c r="E2698" s="30">
        <v>172.8</v>
      </c>
      <c r="F2698" s="30">
        <v>172.8</v>
      </c>
      <c r="G2698" s="30"/>
      <c r="H2698" s="90" t="e">
        <f>(D2789-#REF!)/#REF!*100</f>
        <v>#REF!</v>
      </c>
    </row>
    <row r="2699" spans="1:8" s="104" customFormat="1" ht="18">
      <c r="A2699" s="545"/>
      <c r="B2699" s="313" t="s">
        <v>2074</v>
      </c>
      <c r="C2699" s="93" t="s">
        <v>67</v>
      </c>
      <c r="D2699" s="30">
        <v>242.1</v>
      </c>
      <c r="E2699" s="30">
        <v>242.1</v>
      </c>
      <c r="F2699" s="30">
        <v>242.1</v>
      </c>
      <c r="G2699" s="30"/>
      <c r="H2699" s="90"/>
    </row>
    <row r="2700" spans="1:8" s="104" customFormat="1" ht="18">
      <c r="A2700" s="545"/>
      <c r="B2700" s="313" t="s">
        <v>2080</v>
      </c>
      <c r="C2700" s="93" t="s">
        <v>67</v>
      </c>
      <c r="D2700" s="30">
        <v>250.20000000000002</v>
      </c>
      <c r="E2700" s="30">
        <v>250.20000000000002</v>
      </c>
      <c r="F2700" s="30">
        <v>250.20000000000002</v>
      </c>
      <c r="G2700" s="30"/>
      <c r="H2700" s="90" t="e">
        <f>(D2791-#REF!)/#REF!*100</f>
        <v>#REF!</v>
      </c>
    </row>
    <row r="2701" spans="1:8" s="104" customFormat="1" ht="15">
      <c r="A2701" s="545"/>
      <c r="B2701" s="300" t="s">
        <v>2229</v>
      </c>
      <c r="C2701" s="81" t="s">
        <v>92</v>
      </c>
      <c r="D2701" s="30"/>
      <c r="E2701" s="30"/>
      <c r="F2701" s="30"/>
      <c r="G2701" s="30"/>
      <c r="H2701" s="90" t="e">
        <f>(D2792-#REF!)/#REF!*100</f>
        <v>#REF!</v>
      </c>
    </row>
    <row r="2702" spans="1:8" s="104" customFormat="1" ht="18">
      <c r="A2702" s="545"/>
      <c r="B2702" s="301" t="s">
        <v>2073</v>
      </c>
      <c r="C2702" s="93" t="s">
        <v>67</v>
      </c>
      <c r="D2702" s="30">
        <v>54.9</v>
      </c>
      <c r="E2702" s="30">
        <v>54.9</v>
      </c>
      <c r="F2702" s="30">
        <v>54.9</v>
      </c>
      <c r="G2702" s="30"/>
      <c r="H2702" s="90" t="e">
        <f>(D2793-#REF!)/#REF!*100</f>
        <v>#REF!</v>
      </c>
    </row>
    <row r="2703" spans="1:8" s="104" customFormat="1" ht="18">
      <c r="A2703" s="545"/>
      <c r="B2703" s="301" t="s">
        <v>2074</v>
      </c>
      <c r="C2703" s="93" t="s">
        <v>67</v>
      </c>
      <c r="D2703" s="30">
        <v>85.5</v>
      </c>
      <c r="E2703" s="30">
        <v>85.5</v>
      </c>
      <c r="F2703" s="30">
        <v>85.5</v>
      </c>
      <c r="G2703" s="30"/>
      <c r="H2703" s="90"/>
    </row>
    <row r="2704" spans="1:8" s="104" customFormat="1" ht="18">
      <c r="A2704" s="545"/>
      <c r="B2704" s="301" t="s">
        <v>2075</v>
      </c>
      <c r="C2704" s="93" t="s">
        <v>67</v>
      </c>
      <c r="D2704" s="30">
        <v>101.7</v>
      </c>
      <c r="E2704" s="30">
        <v>101.7</v>
      </c>
      <c r="F2704" s="30">
        <v>101.7</v>
      </c>
      <c r="G2704" s="30"/>
      <c r="H2704" s="90" t="e">
        <f>(D2795-#REF!)/#REF!*100</f>
        <v>#REF!</v>
      </c>
    </row>
    <row r="2705" spans="1:8" s="104" customFormat="1" ht="18">
      <c r="A2705" s="545"/>
      <c r="B2705" s="301" t="s">
        <v>2076</v>
      </c>
      <c r="C2705" s="93" t="s">
        <v>67</v>
      </c>
      <c r="D2705" s="30">
        <v>143.1</v>
      </c>
      <c r="E2705" s="30">
        <v>143.1</v>
      </c>
      <c r="F2705" s="30">
        <v>143.1</v>
      </c>
      <c r="G2705" s="30"/>
      <c r="H2705" s="90" t="e">
        <f>(D2796-#REF!)/#REF!*100</f>
        <v>#REF!</v>
      </c>
    </row>
    <row r="2706" spans="1:8" s="104" customFormat="1" ht="18">
      <c r="A2706" s="545"/>
      <c r="B2706" s="301" t="s">
        <v>2077</v>
      </c>
      <c r="C2706" s="93" t="s">
        <v>67</v>
      </c>
      <c r="D2706" s="30">
        <v>180</v>
      </c>
      <c r="E2706" s="30">
        <v>180</v>
      </c>
      <c r="F2706" s="30">
        <v>180</v>
      </c>
      <c r="G2706" s="30"/>
      <c r="H2706" s="90" t="e">
        <f>(D2797-#REF!)/#REF!*100</f>
        <v>#REF!</v>
      </c>
    </row>
    <row r="2707" spans="1:8" s="104" customFormat="1" ht="18">
      <c r="A2707" s="545"/>
      <c r="B2707" s="301" t="s">
        <v>2078</v>
      </c>
      <c r="C2707" s="93" t="s">
        <v>67</v>
      </c>
      <c r="D2707" s="30">
        <v>234</v>
      </c>
      <c r="E2707" s="30">
        <v>234</v>
      </c>
      <c r="F2707" s="30">
        <v>234</v>
      </c>
      <c r="G2707" s="30"/>
      <c r="H2707" s="90" t="e">
        <f>(D2798-#REF!)/#REF!*100</f>
        <v>#REF!</v>
      </c>
    </row>
    <row r="2708" spans="1:8" s="104" customFormat="1" ht="18">
      <c r="A2708" s="545"/>
      <c r="B2708" s="301" t="s">
        <v>2192</v>
      </c>
      <c r="C2708" s="93" t="s">
        <v>67</v>
      </c>
      <c r="D2708" s="30">
        <v>668.7</v>
      </c>
      <c r="E2708" s="30">
        <v>668.7</v>
      </c>
      <c r="F2708" s="30">
        <v>668.7</v>
      </c>
      <c r="G2708" s="30"/>
      <c r="H2708" s="90" t="e">
        <f>(D2799-#REF!)/#REF!*100</f>
        <v>#REF!</v>
      </c>
    </row>
    <row r="2709" spans="1:8" s="104" customFormat="1" ht="18">
      <c r="A2709" s="545"/>
      <c r="B2709" s="301" t="s">
        <v>2193</v>
      </c>
      <c r="C2709" s="93" t="s">
        <v>67</v>
      </c>
      <c r="D2709" s="30">
        <v>1039.5</v>
      </c>
      <c r="E2709" s="30">
        <v>1039.5</v>
      </c>
      <c r="F2709" s="30">
        <v>1039.5</v>
      </c>
      <c r="G2709" s="30"/>
      <c r="H2709" s="90" t="e">
        <f>(D2800-#REF!)/#REF!*100</f>
        <v>#REF!</v>
      </c>
    </row>
    <row r="2710" spans="1:8" s="104" customFormat="1" ht="18">
      <c r="A2710" s="545"/>
      <c r="B2710" s="301" t="s">
        <v>1801</v>
      </c>
      <c r="C2710" s="93" t="s">
        <v>67</v>
      </c>
      <c r="D2710" s="30">
        <v>1865.7</v>
      </c>
      <c r="E2710" s="30">
        <v>1865.7</v>
      </c>
      <c r="F2710" s="30">
        <v>1865.7</v>
      </c>
      <c r="G2710" s="30"/>
      <c r="H2710" s="90"/>
    </row>
    <row r="2711" spans="1:8" s="104" customFormat="1" ht="18">
      <c r="A2711" s="545"/>
      <c r="B2711" s="301" t="s">
        <v>1803</v>
      </c>
      <c r="C2711" s="93" t="s">
        <v>67</v>
      </c>
      <c r="D2711" s="30">
        <v>5135.4000000000005</v>
      </c>
      <c r="E2711" s="30">
        <v>5135.4000000000005</v>
      </c>
      <c r="F2711" s="30">
        <v>5135.4000000000005</v>
      </c>
      <c r="G2711" s="30"/>
      <c r="H2711" s="90" t="e">
        <f>(D2802-#REF!)/#REF!*100</f>
        <v>#REF!</v>
      </c>
    </row>
    <row r="2712" spans="1:8" s="104" customFormat="1" ht="15">
      <c r="A2712" s="545"/>
      <c r="B2712" s="300" t="s">
        <v>2230</v>
      </c>
      <c r="C2712" s="81" t="s">
        <v>92</v>
      </c>
      <c r="D2712" s="30"/>
      <c r="E2712" s="30"/>
      <c r="F2712" s="30"/>
      <c r="G2712" s="30"/>
      <c r="H2712" s="90" t="e">
        <f>(D2803-#REF!)/#REF!*100</f>
        <v>#REF!</v>
      </c>
    </row>
    <row r="2713" spans="1:8" s="104" customFormat="1" ht="18">
      <c r="A2713" s="545"/>
      <c r="B2713" s="301" t="s">
        <v>2073</v>
      </c>
      <c r="C2713" s="93" t="s">
        <v>67</v>
      </c>
      <c r="D2713" s="30">
        <v>17.100000000000001</v>
      </c>
      <c r="E2713" s="30">
        <v>17.100000000000001</v>
      </c>
      <c r="F2713" s="30">
        <v>17.100000000000001</v>
      </c>
      <c r="G2713" s="30"/>
      <c r="H2713" s="90" t="e">
        <f>(D2804-#REF!)/#REF!*100</f>
        <v>#REF!</v>
      </c>
    </row>
    <row r="2714" spans="1:8" s="104" customFormat="1" ht="18">
      <c r="A2714" s="545"/>
      <c r="B2714" s="301" t="s">
        <v>2074</v>
      </c>
      <c r="C2714" s="93" t="s">
        <v>67</v>
      </c>
      <c r="D2714" s="30">
        <v>26.1</v>
      </c>
      <c r="E2714" s="30">
        <v>26.1</v>
      </c>
      <c r="F2714" s="30">
        <v>26.1</v>
      </c>
      <c r="G2714" s="30"/>
      <c r="H2714" s="90"/>
    </row>
    <row r="2715" spans="1:8" s="104" customFormat="1" ht="18">
      <c r="A2715" s="545"/>
      <c r="B2715" s="301" t="s">
        <v>2075</v>
      </c>
      <c r="C2715" s="93" t="s">
        <v>67</v>
      </c>
      <c r="D2715" s="30">
        <v>41.4</v>
      </c>
      <c r="E2715" s="30">
        <v>41.4</v>
      </c>
      <c r="F2715" s="30">
        <v>41.4</v>
      </c>
      <c r="G2715" s="30"/>
      <c r="H2715" s="90" t="e">
        <f>(D2806-#REF!)/#REF!*100</f>
        <v>#REF!</v>
      </c>
    </row>
    <row r="2716" spans="1:8" s="104" customFormat="1" ht="18">
      <c r="A2716" s="545"/>
      <c r="B2716" s="301" t="s">
        <v>2076</v>
      </c>
      <c r="C2716" s="93" t="s">
        <v>67</v>
      </c>
      <c r="D2716" s="30">
        <v>55.800000000000004</v>
      </c>
      <c r="E2716" s="30">
        <v>55.800000000000004</v>
      </c>
      <c r="F2716" s="30">
        <v>55.800000000000004</v>
      </c>
      <c r="G2716" s="30"/>
      <c r="H2716" s="90" t="e">
        <f>(D2807-#REF!)/#REF!*100</f>
        <v>#REF!</v>
      </c>
    </row>
    <row r="2717" spans="1:8" s="104" customFormat="1" ht="18">
      <c r="A2717" s="545"/>
      <c r="B2717" s="301" t="s">
        <v>2077</v>
      </c>
      <c r="C2717" s="93" t="s">
        <v>67</v>
      </c>
      <c r="D2717" s="30">
        <v>75.600000000000009</v>
      </c>
      <c r="E2717" s="30">
        <v>75.600000000000009</v>
      </c>
      <c r="F2717" s="30">
        <v>75.600000000000009</v>
      </c>
      <c r="G2717" s="30"/>
      <c r="H2717" s="90" t="e">
        <f>(D2808-#REF!)/#REF!*100</f>
        <v>#REF!</v>
      </c>
    </row>
    <row r="2718" spans="1:8" s="104" customFormat="1" ht="18">
      <c r="A2718" s="545"/>
      <c r="B2718" s="301" t="s">
        <v>2078</v>
      </c>
      <c r="C2718" s="93" t="s">
        <v>67</v>
      </c>
      <c r="D2718" s="30">
        <v>117</v>
      </c>
      <c r="E2718" s="30">
        <v>117</v>
      </c>
      <c r="F2718" s="30">
        <v>117</v>
      </c>
      <c r="G2718" s="30"/>
      <c r="H2718" s="90" t="e">
        <f>(D2809-#REF!)/#REF!*100</f>
        <v>#REF!</v>
      </c>
    </row>
    <row r="2719" spans="1:8" s="104" customFormat="1" ht="18">
      <c r="A2719" s="545"/>
      <c r="B2719" s="301" t="s">
        <v>2192</v>
      </c>
      <c r="C2719" s="93" t="s">
        <v>67</v>
      </c>
      <c r="D2719" s="30">
        <v>246.6</v>
      </c>
      <c r="E2719" s="30">
        <v>246.6</v>
      </c>
      <c r="F2719" s="30">
        <v>246.6</v>
      </c>
      <c r="G2719" s="30"/>
      <c r="H2719" s="90" t="e">
        <f>(D2810-#REF!)/#REF!*100</f>
        <v>#REF!</v>
      </c>
    </row>
    <row r="2720" spans="1:8" s="104" customFormat="1" ht="18">
      <c r="A2720" s="545"/>
      <c r="B2720" s="301" t="s">
        <v>2193</v>
      </c>
      <c r="C2720" s="93" t="s">
        <v>67</v>
      </c>
      <c r="D2720" s="30">
        <v>386.1</v>
      </c>
      <c r="E2720" s="30">
        <v>386.1</v>
      </c>
      <c r="F2720" s="30">
        <v>386.1</v>
      </c>
      <c r="G2720" s="30"/>
      <c r="H2720" s="90" t="e">
        <f>(D2811-#REF!)/#REF!*100</f>
        <v>#REF!</v>
      </c>
    </row>
    <row r="2721" spans="1:8" s="104" customFormat="1" ht="18">
      <c r="A2721" s="545"/>
      <c r="B2721" s="301" t="s">
        <v>1801</v>
      </c>
      <c r="C2721" s="93" t="s">
        <v>67</v>
      </c>
      <c r="D2721" s="30">
        <v>603.9</v>
      </c>
      <c r="E2721" s="30">
        <v>603.9</v>
      </c>
      <c r="F2721" s="30">
        <v>603.9</v>
      </c>
      <c r="G2721" s="30"/>
      <c r="H2721" s="90" t="e">
        <f>(D2812-#REF!)/#REF!*100</f>
        <v>#REF!</v>
      </c>
    </row>
    <row r="2722" spans="1:8" s="104" customFormat="1" ht="18">
      <c r="A2722" s="545"/>
      <c r="B2722" s="301" t="s">
        <v>1803</v>
      </c>
      <c r="C2722" s="93" t="s">
        <v>67</v>
      </c>
      <c r="D2722" s="30">
        <v>2420.1</v>
      </c>
      <c r="E2722" s="30">
        <v>2420.1</v>
      </c>
      <c r="F2722" s="30">
        <v>2420.1</v>
      </c>
      <c r="G2722" s="30"/>
      <c r="H2722" s="90" t="e">
        <f>(D2813-#REF!)/#REF!*100</f>
        <v>#REF!</v>
      </c>
    </row>
    <row r="2723" spans="1:8" s="104" customFormat="1" ht="15">
      <c r="A2723" s="545"/>
      <c r="B2723" s="300" t="s">
        <v>2231</v>
      </c>
      <c r="C2723" s="81" t="s">
        <v>92</v>
      </c>
      <c r="D2723" s="30"/>
      <c r="E2723" s="30"/>
      <c r="F2723" s="30"/>
      <c r="G2723" s="30"/>
      <c r="H2723" s="90" t="e">
        <f>(D2814-#REF!)/#REF!*100</f>
        <v>#REF!</v>
      </c>
    </row>
    <row r="2724" spans="1:8" s="104" customFormat="1" ht="18">
      <c r="A2724" s="545"/>
      <c r="B2724" s="301" t="s">
        <v>2232</v>
      </c>
      <c r="C2724" s="93" t="s">
        <v>67</v>
      </c>
      <c r="D2724" s="30">
        <v>42.300000000000004</v>
      </c>
      <c r="E2724" s="30">
        <v>42.300000000000004</v>
      </c>
      <c r="F2724" s="30">
        <v>42.300000000000004</v>
      </c>
      <c r="G2724" s="30"/>
      <c r="H2724" s="90" t="e">
        <f>(D2815-#REF!)/#REF!*100</f>
        <v>#REF!</v>
      </c>
    </row>
    <row r="2725" spans="1:8" s="104" customFormat="1" ht="18">
      <c r="A2725" s="545"/>
      <c r="B2725" s="301" t="s">
        <v>2233</v>
      </c>
      <c r="C2725" s="93" t="s">
        <v>67</v>
      </c>
      <c r="D2725" s="30">
        <v>72.900000000000006</v>
      </c>
      <c r="E2725" s="30">
        <v>72.900000000000006</v>
      </c>
      <c r="F2725" s="30">
        <v>72.900000000000006</v>
      </c>
      <c r="G2725" s="30"/>
      <c r="H2725" s="90"/>
    </row>
    <row r="2726" spans="1:8" s="104" customFormat="1" ht="18">
      <c r="A2726" s="545"/>
      <c r="B2726" s="301" t="s">
        <v>2201</v>
      </c>
      <c r="C2726" s="93" t="s">
        <v>67</v>
      </c>
      <c r="D2726" s="30">
        <v>130.5</v>
      </c>
      <c r="E2726" s="30">
        <v>130.5</v>
      </c>
      <c r="F2726" s="30">
        <v>130.5</v>
      </c>
      <c r="G2726" s="30"/>
      <c r="H2726" s="90" t="e">
        <f>(D2817-#REF!)/#REF!*100</f>
        <v>#REF!</v>
      </c>
    </row>
    <row r="2727" spans="1:8" s="104" customFormat="1" ht="18">
      <c r="A2727" s="545"/>
      <c r="B2727" s="301" t="s">
        <v>2206</v>
      </c>
      <c r="C2727" s="93" t="s">
        <v>67</v>
      </c>
      <c r="D2727" s="30">
        <v>207.9</v>
      </c>
      <c r="E2727" s="30">
        <v>207.9</v>
      </c>
      <c r="F2727" s="30">
        <v>207.9</v>
      </c>
      <c r="G2727" s="30"/>
      <c r="H2727" s="90" t="e">
        <f>(D2818-#REF!)/#REF!*100</f>
        <v>#REF!</v>
      </c>
    </row>
    <row r="2728" spans="1:8" s="104" customFormat="1" ht="18">
      <c r="A2728" s="545"/>
      <c r="B2728" s="301" t="s">
        <v>2234</v>
      </c>
      <c r="C2728" s="93" t="s">
        <v>67</v>
      </c>
      <c r="D2728" s="30">
        <v>1392.3</v>
      </c>
      <c r="E2728" s="30">
        <v>1392.3</v>
      </c>
      <c r="F2728" s="30">
        <v>1392.3</v>
      </c>
      <c r="G2728" s="30"/>
      <c r="H2728" s="90" t="e">
        <f>(D2819-#REF!)/#REF!*100</f>
        <v>#REF!</v>
      </c>
    </row>
    <row r="2729" spans="1:8" s="104" customFormat="1" ht="18">
      <c r="A2729" s="545"/>
      <c r="B2729" s="301" t="s">
        <v>2235</v>
      </c>
      <c r="C2729" s="93" t="s">
        <v>67</v>
      </c>
      <c r="D2729" s="30">
        <v>1392.3</v>
      </c>
      <c r="E2729" s="30">
        <v>1392.3</v>
      </c>
      <c r="F2729" s="30">
        <v>1392.3</v>
      </c>
      <c r="G2729" s="30"/>
      <c r="H2729" s="90" t="e">
        <f>(D2820-#REF!)/#REF!*100</f>
        <v>#REF!</v>
      </c>
    </row>
    <row r="2730" spans="1:8" s="104" customFormat="1" ht="18">
      <c r="A2730" s="545"/>
      <c r="B2730" s="301" t="s">
        <v>2225</v>
      </c>
      <c r="C2730" s="93" t="s">
        <v>67</v>
      </c>
      <c r="D2730" s="30">
        <v>2895.3</v>
      </c>
      <c r="E2730" s="30">
        <v>2895.3</v>
      </c>
      <c r="F2730" s="30">
        <v>2895.3</v>
      </c>
      <c r="G2730" s="30"/>
      <c r="H2730" s="90"/>
    </row>
    <row r="2731" spans="1:8" s="104" customFormat="1" ht="15">
      <c r="A2731" s="545"/>
      <c r="B2731" s="300" t="s">
        <v>2236</v>
      </c>
      <c r="C2731" s="81" t="s">
        <v>92</v>
      </c>
      <c r="D2731" s="30"/>
      <c r="E2731" s="30"/>
      <c r="F2731" s="30"/>
      <c r="G2731" s="30"/>
      <c r="H2731" s="90" t="e">
        <f>(D2822-#REF!)/#REF!*100</f>
        <v>#REF!</v>
      </c>
    </row>
    <row r="2732" spans="1:8" s="104" customFormat="1" ht="18">
      <c r="A2732" s="545"/>
      <c r="B2732" s="301" t="s">
        <v>2232</v>
      </c>
      <c r="C2732" s="93" t="s">
        <v>67</v>
      </c>
      <c r="D2732" s="30">
        <v>35.1</v>
      </c>
      <c r="E2732" s="30">
        <v>35.1</v>
      </c>
      <c r="F2732" s="30">
        <v>35.1</v>
      </c>
      <c r="G2732" s="30"/>
      <c r="H2732" s="90" t="e">
        <f>(D2823-#REF!)/#REF!*100</f>
        <v>#REF!</v>
      </c>
    </row>
    <row r="2733" spans="1:8" s="104" customFormat="1" ht="18">
      <c r="A2733" s="545"/>
      <c r="B2733" s="301" t="s">
        <v>2237</v>
      </c>
      <c r="C2733" s="93" t="s">
        <v>67</v>
      </c>
      <c r="D2733" s="30">
        <v>49.5</v>
      </c>
      <c r="E2733" s="30">
        <v>49.5</v>
      </c>
      <c r="F2733" s="30">
        <v>49.5</v>
      </c>
      <c r="G2733" s="30"/>
      <c r="H2733" s="90" t="e">
        <f>(D2824-#REF!)/#REF!*100</f>
        <v>#REF!</v>
      </c>
    </row>
    <row r="2734" spans="1:8" s="104" customFormat="1" ht="18">
      <c r="A2734" s="545"/>
      <c r="B2734" s="301" t="s">
        <v>2233</v>
      </c>
      <c r="C2734" s="93" t="s">
        <v>67</v>
      </c>
      <c r="D2734" s="30">
        <v>49.5</v>
      </c>
      <c r="E2734" s="30">
        <v>49.5</v>
      </c>
      <c r="F2734" s="30">
        <v>49.5</v>
      </c>
      <c r="G2734" s="30"/>
      <c r="H2734" s="90" t="e">
        <f>(D2825-#REF!)/#REF!*100</f>
        <v>#REF!</v>
      </c>
    </row>
    <row r="2735" spans="1:8" s="104" customFormat="1" ht="18">
      <c r="A2735" s="545"/>
      <c r="B2735" s="301" t="s">
        <v>2238</v>
      </c>
      <c r="C2735" s="93" t="s">
        <v>67</v>
      </c>
      <c r="D2735" s="30">
        <v>85.5</v>
      </c>
      <c r="E2735" s="30">
        <v>85.5</v>
      </c>
      <c r="F2735" s="30">
        <v>85.5</v>
      </c>
      <c r="G2735" s="30"/>
      <c r="H2735" s="90"/>
    </row>
    <row r="2736" spans="1:8" s="104" customFormat="1" ht="18">
      <c r="A2736" s="545"/>
      <c r="B2736" s="301" t="s">
        <v>2239</v>
      </c>
      <c r="C2736" s="93" t="s">
        <v>67</v>
      </c>
      <c r="D2736" s="30">
        <v>85.5</v>
      </c>
      <c r="E2736" s="30">
        <v>85.5</v>
      </c>
      <c r="F2736" s="30">
        <v>85.5</v>
      </c>
      <c r="G2736" s="30"/>
      <c r="H2736" s="90"/>
    </row>
    <row r="2737" spans="1:8" s="104" customFormat="1" ht="18">
      <c r="A2737" s="545"/>
      <c r="B2737" s="301" t="s">
        <v>2240</v>
      </c>
      <c r="C2737" s="93" t="s">
        <v>67</v>
      </c>
      <c r="D2737" s="30">
        <v>85.5</v>
      </c>
      <c r="E2737" s="30">
        <v>85.5</v>
      </c>
      <c r="F2737" s="30">
        <v>85.5</v>
      </c>
      <c r="G2737" s="30"/>
      <c r="H2737" s="90" t="e">
        <f>(D2828-#REF!)/#REF!*100</f>
        <v>#REF!</v>
      </c>
    </row>
    <row r="2738" spans="1:8" s="104" customFormat="1" ht="18">
      <c r="A2738" s="545"/>
      <c r="B2738" s="301" t="s">
        <v>2198</v>
      </c>
      <c r="C2738" s="93" t="s">
        <v>67</v>
      </c>
      <c r="D2738" s="30">
        <v>90</v>
      </c>
      <c r="E2738" s="30">
        <v>90</v>
      </c>
      <c r="F2738" s="30">
        <v>90</v>
      </c>
      <c r="G2738" s="30"/>
      <c r="H2738" s="90" t="e">
        <f>(D2829-#REF!)/#REF!*100</f>
        <v>#REF!</v>
      </c>
    </row>
    <row r="2739" spans="1:8" s="104" customFormat="1" ht="18">
      <c r="A2739" s="545"/>
      <c r="B2739" s="301" t="s">
        <v>2199</v>
      </c>
      <c r="C2739" s="93" t="s">
        <v>67</v>
      </c>
      <c r="D2739" s="30">
        <v>90</v>
      </c>
      <c r="E2739" s="30">
        <v>90</v>
      </c>
      <c r="F2739" s="30">
        <v>90</v>
      </c>
      <c r="G2739" s="30"/>
      <c r="H2739" s="90" t="e">
        <f>(D2830-#REF!)/#REF!*100</f>
        <v>#REF!</v>
      </c>
    </row>
    <row r="2740" spans="1:8" s="104" customFormat="1" ht="18">
      <c r="A2740" s="545"/>
      <c r="B2740" s="301" t="s">
        <v>2200</v>
      </c>
      <c r="C2740" s="93" t="s">
        <v>67</v>
      </c>
      <c r="D2740" s="30">
        <v>90</v>
      </c>
      <c r="E2740" s="30">
        <v>90</v>
      </c>
      <c r="F2740" s="30">
        <v>90</v>
      </c>
      <c r="G2740" s="30"/>
      <c r="H2740" s="90" t="e">
        <f>(D2831-#REF!)/#REF!*100</f>
        <v>#REF!</v>
      </c>
    </row>
    <row r="2741" spans="1:8" s="104" customFormat="1" ht="18">
      <c r="A2741" s="545"/>
      <c r="B2741" s="301" t="s">
        <v>2201</v>
      </c>
      <c r="C2741" s="93" t="s">
        <v>67</v>
      </c>
      <c r="D2741" s="30">
        <v>90</v>
      </c>
      <c r="E2741" s="30">
        <v>90</v>
      </c>
      <c r="F2741" s="30">
        <v>90</v>
      </c>
      <c r="G2741" s="30"/>
      <c r="H2741" s="90" t="e">
        <f>(D2832-#REF!)/#REF!*100</f>
        <v>#REF!</v>
      </c>
    </row>
    <row r="2742" spans="1:8" s="104" customFormat="1" ht="18">
      <c r="A2742" s="545"/>
      <c r="B2742" s="301" t="s">
        <v>2202</v>
      </c>
      <c r="C2742" s="93" t="s">
        <v>67</v>
      </c>
      <c r="D2742" s="30">
        <v>164.70000000000002</v>
      </c>
      <c r="E2742" s="30">
        <v>164.70000000000002</v>
      </c>
      <c r="F2742" s="30">
        <v>164.70000000000002</v>
      </c>
      <c r="G2742" s="30"/>
      <c r="H2742" s="90" t="e">
        <f>(D2833-#REF!)/#REF!*100</f>
        <v>#REF!</v>
      </c>
    </row>
    <row r="2743" spans="1:8" s="104" customFormat="1" ht="18">
      <c r="A2743" s="545"/>
      <c r="B2743" s="301" t="s">
        <v>2203</v>
      </c>
      <c r="C2743" s="93" t="s">
        <v>67</v>
      </c>
      <c r="D2743" s="30">
        <v>164.70000000000002</v>
      </c>
      <c r="E2743" s="30">
        <v>164.70000000000002</v>
      </c>
      <c r="F2743" s="30">
        <v>164.70000000000002</v>
      </c>
      <c r="G2743" s="30"/>
      <c r="H2743" s="90" t="e">
        <f>(D2834-#REF!)/#REF!*100</f>
        <v>#REF!</v>
      </c>
    </row>
    <row r="2744" spans="1:8" s="104" customFormat="1" ht="18">
      <c r="A2744" s="545"/>
      <c r="B2744" s="301" t="s">
        <v>2204</v>
      </c>
      <c r="C2744" s="93" t="s">
        <v>67</v>
      </c>
      <c r="D2744" s="30">
        <v>164.70000000000002</v>
      </c>
      <c r="E2744" s="30">
        <v>164.70000000000002</v>
      </c>
      <c r="F2744" s="30">
        <v>164.70000000000002</v>
      </c>
      <c r="G2744" s="30"/>
      <c r="H2744" s="90" t="e">
        <f>(D2835-#REF!)/#REF!*100</f>
        <v>#REF!</v>
      </c>
    </row>
    <row r="2745" spans="1:8" s="104" customFormat="1" ht="18">
      <c r="A2745" s="545"/>
      <c r="B2745" s="301" t="s">
        <v>2205</v>
      </c>
      <c r="C2745" s="93" t="s">
        <v>67</v>
      </c>
      <c r="D2745" s="30">
        <v>164.70000000000002</v>
      </c>
      <c r="E2745" s="30">
        <v>164.70000000000002</v>
      </c>
      <c r="F2745" s="30">
        <v>164.70000000000002</v>
      </c>
      <c r="G2745" s="30"/>
      <c r="H2745" s="90" t="e">
        <f>(D2836-#REF!)/#REF!*100</f>
        <v>#REF!</v>
      </c>
    </row>
    <row r="2746" spans="1:8" s="104" customFormat="1" ht="18">
      <c r="A2746" s="545"/>
      <c r="B2746" s="301" t="s">
        <v>2206</v>
      </c>
      <c r="C2746" s="93" t="s">
        <v>67</v>
      </c>
      <c r="D2746" s="30">
        <v>164.70000000000002</v>
      </c>
      <c r="E2746" s="30">
        <v>164.70000000000002</v>
      </c>
      <c r="F2746" s="30">
        <v>164.70000000000002</v>
      </c>
      <c r="G2746" s="30"/>
      <c r="H2746" s="90" t="e">
        <f>(D2837-#REF!)/#REF!*100</f>
        <v>#REF!</v>
      </c>
    </row>
    <row r="2747" spans="1:8" s="104" customFormat="1" ht="18">
      <c r="A2747" s="545"/>
      <c r="B2747" s="301" t="s">
        <v>2210</v>
      </c>
      <c r="C2747" s="93" t="s">
        <v>67</v>
      </c>
      <c r="D2747" s="30">
        <v>232.20000000000002</v>
      </c>
      <c r="E2747" s="30">
        <v>232.20000000000002</v>
      </c>
      <c r="F2747" s="30">
        <v>232.20000000000002</v>
      </c>
      <c r="G2747" s="30"/>
      <c r="H2747" s="90" t="e">
        <f>(D2838-#REF!)/#REF!*100</f>
        <v>#REF!</v>
      </c>
    </row>
    <row r="2748" spans="1:8" s="104" customFormat="1" ht="18">
      <c r="A2748" s="545"/>
      <c r="B2748" s="301" t="s">
        <v>2211</v>
      </c>
      <c r="C2748" s="93" t="s">
        <v>67</v>
      </c>
      <c r="D2748" s="30">
        <v>232.20000000000002</v>
      </c>
      <c r="E2748" s="30">
        <v>232.20000000000002</v>
      </c>
      <c r="F2748" s="30">
        <v>232.20000000000002</v>
      </c>
      <c r="G2748" s="30"/>
      <c r="H2748" s="90" t="e">
        <f>(D2839-#REF!)/#REF!*100</f>
        <v>#REF!</v>
      </c>
    </row>
    <row r="2749" spans="1:8" s="104" customFormat="1" ht="18">
      <c r="A2749" s="545"/>
      <c r="B2749" s="301" t="s">
        <v>2212</v>
      </c>
      <c r="C2749" s="93" t="s">
        <v>67</v>
      </c>
      <c r="D2749" s="30">
        <v>232.20000000000002</v>
      </c>
      <c r="E2749" s="30">
        <v>232.20000000000002</v>
      </c>
      <c r="F2749" s="30">
        <v>232.20000000000002</v>
      </c>
      <c r="G2749" s="30"/>
      <c r="H2749" s="90"/>
    </row>
    <row r="2750" spans="1:8" s="104" customFormat="1" ht="18">
      <c r="A2750" s="545"/>
      <c r="B2750" s="301" t="s">
        <v>2241</v>
      </c>
      <c r="C2750" s="93" t="s">
        <v>67</v>
      </c>
      <c r="D2750" s="30">
        <v>343.8</v>
      </c>
      <c r="E2750" s="30">
        <v>343.8</v>
      </c>
      <c r="F2750" s="30">
        <v>343.8</v>
      </c>
      <c r="G2750" s="30"/>
      <c r="H2750" s="90" t="e">
        <f>(D2841-#REF!)/#REF!*100</f>
        <v>#REF!</v>
      </c>
    </row>
    <row r="2751" spans="1:8" s="104" customFormat="1" ht="18">
      <c r="A2751" s="545"/>
      <c r="B2751" s="301" t="s">
        <v>2242</v>
      </c>
      <c r="C2751" s="93" t="s">
        <v>67</v>
      </c>
      <c r="D2751" s="30">
        <v>343.8</v>
      </c>
      <c r="E2751" s="30">
        <v>343.8</v>
      </c>
      <c r="F2751" s="30">
        <v>343.8</v>
      </c>
      <c r="G2751" s="30"/>
      <c r="H2751" s="90" t="e">
        <f>(D2842-#REF!)/#REF!*100</f>
        <v>#REF!</v>
      </c>
    </row>
    <row r="2752" spans="1:8" s="104" customFormat="1" ht="18">
      <c r="A2752" s="545"/>
      <c r="B2752" s="301" t="s">
        <v>2243</v>
      </c>
      <c r="C2752" s="93" t="s">
        <v>67</v>
      </c>
      <c r="D2752" s="30">
        <v>343.8</v>
      </c>
      <c r="E2752" s="30">
        <v>343.8</v>
      </c>
      <c r="F2752" s="30">
        <v>343.8</v>
      </c>
      <c r="G2752" s="30"/>
      <c r="H2752" s="90" t="e">
        <f>(D2843-#REF!)/#REF!*100</f>
        <v>#REF!</v>
      </c>
    </row>
    <row r="2753" spans="1:8" s="104" customFormat="1" ht="18">
      <c r="A2753" s="545"/>
      <c r="B2753" s="301" t="s">
        <v>2244</v>
      </c>
      <c r="C2753" s="93" t="s">
        <v>67</v>
      </c>
      <c r="D2753" s="30">
        <v>675.9</v>
      </c>
      <c r="E2753" s="30">
        <v>675.9</v>
      </c>
      <c r="F2753" s="30">
        <v>675.9</v>
      </c>
      <c r="G2753" s="30"/>
      <c r="H2753" s="90"/>
    </row>
    <row r="2754" spans="1:8" s="104" customFormat="1" ht="18">
      <c r="A2754" s="545"/>
      <c r="B2754" s="301" t="s">
        <v>2235</v>
      </c>
      <c r="C2754" s="93" t="s">
        <v>67</v>
      </c>
      <c r="D2754" s="30">
        <v>675.9</v>
      </c>
      <c r="E2754" s="30">
        <v>675.9</v>
      </c>
      <c r="F2754" s="30">
        <v>675.9</v>
      </c>
      <c r="G2754" s="30"/>
      <c r="H2754" s="90" t="e">
        <f>(D2845-#REF!)/#REF!*100</f>
        <v>#REF!</v>
      </c>
    </row>
    <row r="2755" spans="1:8" s="104" customFormat="1" ht="18">
      <c r="A2755" s="545"/>
      <c r="B2755" s="301" t="s">
        <v>2222</v>
      </c>
      <c r="C2755" s="93" t="s">
        <v>67</v>
      </c>
      <c r="D2755" s="30">
        <v>2270.7000000000003</v>
      </c>
      <c r="E2755" s="30">
        <v>2270.7000000000003</v>
      </c>
      <c r="F2755" s="30">
        <v>2270.7000000000003</v>
      </c>
      <c r="G2755" s="30"/>
      <c r="H2755" s="90" t="e">
        <f>(D2846-#REF!)/#REF!*100</f>
        <v>#REF!</v>
      </c>
    </row>
    <row r="2756" spans="1:8" s="104" customFormat="1" ht="18">
      <c r="A2756" s="545"/>
      <c r="B2756" s="301" t="s">
        <v>2224</v>
      </c>
      <c r="C2756" s="93" t="s">
        <v>67</v>
      </c>
      <c r="D2756" s="30">
        <v>2270.7000000000003</v>
      </c>
      <c r="E2756" s="30">
        <v>2270.7000000000003</v>
      </c>
      <c r="F2756" s="30">
        <v>2270.7000000000003</v>
      </c>
      <c r="G2756" s="30"/>
      <c r="H2756" s="90" t="e">
        <f>(D2847-#REF!)/#REF!*100</f>
        <v>#REF!</v>
      </c>
    </row>
    <row r="2757" spans="1:8" s="104" customFormat="1" ht="18">
      <c r="A2757" s="545"/>
      <c r="B2757" s="301" t="s">
        <v>2225</v>
      </c>
      <c r="C2757" s="93" t="s">
        <v>67</v>
      </c>
      <c r="D2757" s="30">
        <v>2270.7000000000003</v>
      </c>
      <c r="E2757" s="30">
        <v>2270.7000000000003</v>
      </c>
      <c r="F2757" s="30">
        <v>2270.7000000000003</v>
      </c>
      <c r="G2757" s="30"/>
      <c r="H2757" s="90" t="e">
        <f>(D2848-#REF!)/#REF!*100</f>
        <v>#REF!</v>
      </c>
    </row>
    <row r="2758" spans="1:8" s="104" customFormat="1" ht="15">
      <c r="A2758" s="545"/>
      <c r="B2758" s="300" t="s">
        <v>2245</v>
      </c>
      <c r="C2758" s="81" t="s">
        <v>92</v>
      </c>
      <c r="D2758" s="30"/>
      <c r="E2758" s="30"/>
      <c r="F2758" s="30"/>
      <c r="G2758" s="30"/>
      <c r="H2758" s="90" t="e">
        <f>(D2849-#REF!)/#REF!*100</f>
        <v>#REF!</v>
      </c>
    </row>
    <row r="2759" spans="1:8" s="104" customFormat="1" ht="18">
      <c r="A2759" s="545"/>
      <c r="B2759" s="301" t="s">
        <v>2073</v>
      </c>
      <c r="C2759" s="93" t="s">
        <v>67</v>
      </c>
      <c r="D2759" s="30">
        <v>24.3</v>
      </c>
      <c r="E2759" s="30">
        <v>24.3</v>
      </c>
      <c r="F2759" s="30">
        <v>24.3</v>
      </c>
      <c r="G2759" s="30"/>
      <c r="H2759" s="90" t="e">
        <f>(D2850-#REF!)/#REF!*100</f>
        <v>#REF!</v>
      </c>
    </row>
    <row r="2760" spans="1:8" s="104" customFormat="1" ht="18">
      <c r="A2760" s="545"/>
      <c r="B2760" s="301" t="s">
        <v>2074</v>
      </c>
      <c r="C2760" s="93" t="s">
        <v>67</v>
      </c>
      <c r="D2760" s="30">
        <v>29.7</v>
      </c>
      <c r="E2760" s="30">
        <v>29.7</v>
      </c>
      <c r="F2760" s="30">
        <v>29.7</v>
      </c>
      <c r="G2760" s="30"/>
      <c r="H2760" s="90" t="e">
        <f>(D2851-#REF!)/#REF!*100</f>
        <v>#REF!</v>
      </c>
    </row>
    <row r="2761" spans="1:8" s="104" customFormat="1" ht="18">
      <c r="A2761" s="545"/>
      <c r="B2761" s="301" t="s">
        <v>2075</v>
      </c>
      <c r="C2761" s="93" t="s">
        <v>67</v>
      </c>
      <c r="D2761" s="30">
        <v>42.300000000000004</v>
      </c>
      <c r="E2761" s="30">
        <v>42.300000000000004</v>
      </c>
      <c r="F2761" s="30">
        <v>42.300000000000004</v>
      </c>
      <c r="G2761" s="30"/>
      <c r="H2761" s="90" t="e">
        <f>(D2852-#REF!)/#REF!*100</f>
        <v>#REF!</v>
      </c>
    </row>
    <row r="2762" spans="1:8" s="104" customFormat="1" ht="18">
      <c r="A2762" s="545"/>
      <c r="B2762" s="301" t="s">
        <v>2076</v>
      </c>
      <c r="C2762" s="93" t="s">
        <v>67</v>
      </c>
      <c r="D2762" s="30">
        <v>60.300000000000004</v>
      </c>
      <c r="E2762" s="30">
        <v>60.300000000000004</v>
      </c>
      <c r="F2762" s="30">
        <v>60.300000000000004</v>
      </c>
      <c r="G2762" s="30"/>
      <c r="H2762" s="90" t="e">
        <f>(D2853-#REF!)/#REF!*100</f>
        <v>#REF!</v>
      </c>
    </row>
    <row r="2763" spans="1:8" s="104" customFormat="1" ht="18">
      <c r="A2763" s="545"/>
      <c r="B2763" s="301" t="s">
        <v>2077</v>
      </c>
      <c r="C2763" s="93" t="s">
        <v>67</v>
      </c>
      <c r="D2763" s="30">
        <v>65.7</v>
      </c>
      <c r="E2763" s="30">
        <v>65.7</v>
      </c>
      <c r="F2763" s="30">
        <v>65.7</v>
      </c>
      <c r="G2763" s="30"/>
      <c r="H2763" s="90" t="e">
        <f>(D2854-#REF!)/#REF!*100</f>
        <v>#REF!</v>
      </c>
    </row>
    <row r="2764" spans="1:8" s="104" customFormat="1" ht="18">
      <c r="A2764" s="545"/>
      <c r="B2764" s="301" t="s">
        <v>2078</v>
      </c>
      <c r="C2764" s="93" t="s">
        <v>67</v>
      </c>
      <c r="D2764" s="30">
        <v>79.2</v>
      </c>
      <c r="E2764" s="30">
        <v>79.2</v>
      </c>
      <c r="F2764" s="30">
        <v>79.2</v>
      </c>
      <c r="G2764" s="30"/>
      <c r="H2764" s="90" t="e">
        <f>(D2855-#REF!)/#REF!*100</f>
        <v>#REF!</v>
      </c>
    </row>
    <row r="2765" spans="1:8" s="104" customFormat="1" ht="18">
      <c r="A2765" s="545"/>
      <c r="B2765" s="301" t="s">
        <v>2192</v>
      </c>
      <c r="C2765" s="93" t="s">
        <v>67</v>
      </c>
      <c r="D2765" s="30">
        <v>253.8</v>
      </c>
      <c r="E2765" s="30">
        <v>253.8</v>
      </c>
      <c r="F2765" s="30">
        <v>253.8</v>
      </c>
      <c r="G2765" s="30"/>
      <c r="H2765" s="90" t="e">
        <f>(D2856-#REF!)/#REF!*100</f>
        <v>#REF!</v>
      </c>
    </row>
    <row r="2766" spans="1:8" s="104" customFormat="1" ht="18">
      <c r="A2766" s="545"/>
      <c r="B2766" s="301" t="s">
        <v>2193</v>
      </c>
      <c r="C2766" s="93" t="s">
        <v>67</v>
      </c>
      <c r="D2766" s="30">
        <v>278.10000000000002</v>
      </c>
      <c r="E2766" s="30">
        <v>278.10000000000002</v>
      </c>
      <c r="F2766" s="30">
        <v>278.10000000000002</v>
      </c>
      <c r="G2766" s="30"/>
      <c r="H2766" s="90" t="e">
        <f>(D2857-#REF!)/#REF!*100</f>
        <v>#REF!</v>
      </c>
    </row>
    <row r="2767" spans="1:8" s="104" customFormat="1" ht="18">
      <c r="A2767" s="545"/>
      <c r="B2767" s="301" t="s">
        <v>1801</v>
      </c>
      <c r="C2767" s="93" t="s">
        <v>67</v>
      </c>
      <c r="D2767" s="30">
        <v>632.70000000000005</v>
      </c>
      <c r="E2767" s="30">
        <v>632.70000000000005</v>
      </c>
      <c r="F2767" s="30">
        <v>632.70000000000005</v>
      </c>
      <c r="G2767" s="30"/>
      <c r="H2767" s="90" t="e">
        <f>(D2858-#REF!)/#REF!*100</f>
        <v>#REF!</v>
      </c>
    </row>
    <row r="2768" spans="1:8" s="104" customFormat="1" ht="18">
      <c r="A2768" s="545"/>
      <c r="B2768" s="301" t="s">
        <v>1803</v>
      </c>
      <c r="C2768" s="93" t="s">
        <v>67</v>
      </c>
      <c r="D2768" s="30">
        <v>2498.4</v>
      </c>
      <c r="E2768" s="30">
        <v>2498.4</v>
      </c>
      <c r="F2768" s="30">
        <v>2498.4</v>
      </c>
      <c r="G2768" s="30"/>
      <c r="H2768" s="90" t="e">
        <f>(D2859-#REF!)/#REF!*100</f>
        <v>#REF!</v>
      </c>
    </row>
    <row r="2769" spans="1:8" s="104" customFormat="1" ht="15">
      <c r="A2769" s="545"/>
      <c r="B2769" s="300" t="s">
        <v>2246</v>
      </c>
      <c r="C2769" s="81" t="s">
        <v>92</v>
      </c>
      <c r="D2769" s="30"/>
      <c r="E2769" s="30"/>
      <c r="F2769" s="30"/>
      <c r="G2769" s="30"/>
      <c r="H2769" s="90" t="e">
        <f>(D2860-#REF!)/#REF!*100</f>
        <v>#REF!</v>
      </c>
    </row>
    <row r="2770" spans="1:8" s="104" customFormat="1" ht="18">
      <c r="A2770" s="545"/>
      <c r="B2770" s="301" t="s">
        <v>2073</v>
      </c>
      <c r="C2770" s="93" t="s">
        <v>67</v>
      </c>
      <c r="D2770" s="30">
        <v>253.8</v>
      </c>
      <c r="E2770" s="30">
        <v>253.8</v>
      </c>
      <c r="F2770" s="30">
        <v>253.8</v>
      </c>
      <c r="G2770" s="30"/>
      <c r="H2770" s="90"/>
    </row>
    <row r="2771" spans="1:8" s="104" customFormat="1" ht="18">
      <c r="A2771" s="545"/>
      <c r="B2771" s="301" t="s">
        <v>2074</v>
      </c>
      <c r="C2771" s="93" t="s">
        <v>67</v>
      </c>
      <c r="D2771" s="30">
        <v>290.7</v>
      </c>
      <c r="E2771" s="30">
        <v>290.7</v>
      </c>
      <c r="F2771" s="30">
        <v>290.7</v>
      </c>
      <c r="G2771" s="30"/>
      <c r="H2771" s="90" t="e">
        <f>(D2862-#REF!)/#REF!*100</f>
        <v>#REF!</v>
      </c>
    </row>
    <row r="2772" spans="1:8" s="104" customFormat="1" ht="18">
      <c r="A2772" s="545"/>
      <c r="B2772" s="301" t="s">
        <v>2075</v>
      </c>
      <c r="C2772" s="93" t="s">
        <v>67</v>
      </c>
      <c r="D2772" s="30">
        <v>297.90000000000003</v>
      </c>
      <c r="E2772" s="30">
        <v>297.90000000000003</v>
      </c>
      <c r="F2772" s="30">
        <v>297.90000000000003</v>
      </c>
      <c r="G2772" s="30"/>
      <c r="H2772" s="90" t="e">
        <f>(D2863-#REF!)/#REF!*100</f>
        <v>#REF!</v>
      </c>
    </row>
    <row r="2773" spans="1:8" s="104" customFormat="1" ht="18">
      <c r="A2773" s="545"/>
      <c r="B2773" s="301" t="s">
        <v>2076</v>
      </c>
      <c r="C2773" s="93" t="s">
        <v>67</v>
      </c>
      <c r="D2773" s="30">
        <v>960.30000000000007</v>
      </c>
      <c r="E2773" s="30">
        <v>960.30000000000007</v>
      </c>
      <c r="F2773" s="30">
        <v>960.30000000000007</v>
      </c>
      <c r="G2773" s="30"/>
      <c r="H2773" s="90" t="e">
        <f>(D2864-#REF!)/#REF!*100</f>
        <v>#REF!</v>
      </c>
    </row>
    <row r="2774" spans="1:8" s="104" customFormat="1" ht="18">
      <c r="A2774" s="545"/>
      <c r="B2774" s="301" t="s">
        <v>2077</v>
      </c>
      <c r="C2774" s="93" t="s">
        <v>67</v>
      </c>
      <c r="D2774" s="30">
        <v>1000.8000000000001</v>
      </c>
      <c r="E2774" s="30">
        <v>1000.8000000000001</v>
      </c>
      <c r="F2774" s="30">
        <v>1000.8000000000001</v>
      </c>
      <c r="G2774" s="30"/>
      <c r="H2774" s="90" t="e">
        <f>(D2865-#REF!)/#REF!*100</f>
        <v>#REF!</v>
      </c>
    </row>
    <row r="2775" spans="1:8" s="104" customFormat="1" ht="18">
      <c r="A2775" s="545"/>
      <c r="B2775" s="301" t="s">
        <v>2078</v>
      </c>
      <c r="C2775" s="93" t="s">
        <v>67</v>
      </c>
      <c r="D2775" s="30">
        <v>1350</v>
      </c>
      <c r="E2775" s="30">
        <v>1350</v>
      </c>
      <c r="F2775" s="30">
        <v>1350</v>
      </c>
      <c r="G2775" s="30"/>
      <c r="H2775" s="90" t="e">
        <f>(D2866-#REF!)/#REF!*100</f>
        <v>#REF!</v>
      </c>
    </row>
    <row r="2776" spans="1:8" s="104" customFormat="1" ht="18">
      <c r="A2776" s="545"/>
      <c r="B2776" s="301" t="s">
        <v>2192</v>
      </c>
      <c r="C2776" s="93" t="s">
        <v>67</v>
      </c>
      <c r="D2776" s="30">
        <v>1889.1000000000001</v>
      </c>
      <c r="E2776" s="30">
        <v>1889.1000000000001</v>
      </c>
      <c r="F2776" s="30">
        <v>1889.1000000000001</v>
      </c>
      <c r="G2776" s="30"/>
      <c r="H2776" s="90" t="e">
        <f>(D2867-#REF!)/#REF!*100</f>
        <v>#REF!</v>
      </c>
    </row>
    <row r="2777" spans="1:8" s="104" customFormat="1" ht="18">
      <c r="A2777" s="545"/>
      <c r="B2777" s="301" t="s">
        <v>2193</v>
      </c>
      <c r="C2777" s="93" t="s">
        <v>67</v>
      </c>
      <c r="D2777" s="30">
        <v>3017.7000000000003</v>
      </c>
      <c r="E2777" s="30">
        <v>3017.7000000000003</v>
      </c>
      <c r="F2777" s="30">
        <v>3017.7000000000003</v>
      </c>
      <c r="G2777" s="30"/>
      <c r="H2777" s="90" t="e">
        <f>(D2868-#REF!)/#REF!*100</f>
        <v>#REF!</v>
      </c>
    </row>
    <row r="2778" spans="1:8" s="104" customFormat="1" ht="15">
      <c r="A2778" s="545"/>
      <c r="B2778" s="301" t="s">
        <v>1801</v>
      </c>
      <c r="C2778" s="103"/>
      <c r="D2778" s="30">
        <v>4177.8</v>
      </c>
      <c r="E2778" s="30">
        <v>4177.8</v>
      </c>
      <c r="F2778" s="30">
        <v>4177.8</v>
      </c>
      <c r="G2778" s="30"/>
      <c r="H2778" s="90" t="e">
        <f>(D2869-#REF!)/#REF!*100</f>
        <v>#REF!</v>
      </c>
    </row>
    <row r="2779" spans="1:8" s="104" customFormat="1" ht="15">
      <c r="A2779" s="545"/>
      <c r="B2779" s="300" t="s">
        <v>2247</v>
      </c>
      <c r="C2779" s="81" t="s">
        <v>92</v>
      </c>
      <c r="D2779" s="30"/>
      <c r="E2779" s="30"/>
      <c r="F2779" s="30"/>
      <c r="G2779" s="30"/>
      <c r="H2779" s="90" t="e">
        <f>(D2871-#REF!)/#REF!*100</f>
        <v>#REF!</v>
      </c>
    </row>
    <row r="2780" spans="1:8" s="104" customFormat="1" ht="18">
      <c r="A2780" s="545"/>
      <c r="B2780" s="301" t="s">
        <v>2073</v>
      </c>
      <c r="C2780" s="93" t="s">
        <v>67</v>
      </c>
      <c r="D2780" s="30">
        <v>45.9</v>
      </c>
      <c r="E2780" s="30">
        <v>45.9</v>
      </c>
      <c r="F2780" s="30">
        <v>45.9</v>
      </c>
      <c r="G2780" s="30"/>
      <c r="H2780" s="90" t="e">
        <f>(D2872-#REF!)/#REF!*100</f>
        <v>#REF!</v>
      </c>
    </row>
    <row r="2781" spans="1:8" s="104" customFormat="1" ht="18">
      <c r="A2781" s="545"/>
      <c r="B2781" s="301" t="s">
        <v>2074</v>
      </c>
      <c r="C2781" s="93" t="s">
        <v>67</v>
      </c>
      <c r="D2781" s="30">
        <v>54</v>
      </c>
      <c r="E2781" s="30">
        <v>54</v>
      </c>
      <c r="F2781" s="30">
        <v>54</v>
      </c>
      <c r="G2781" s="30"/>
      <c r="H2781" s="90" t="e">
        <f>(D2873-#REF!)/#REF!*100</f>
        <v>#REF!</v>
      </c>
    </row>
    <row r="2782" spans="1:8" s="104" customFormat="1" ht="18">
      <c r="A2782" s="545"/>
      <c r="B2782" s="301" t="s">
        <v>2075</v>
      </c>
      <c r="C2782" s="93" t="s">
        <v>67</v>
      </c>
      <c r="D2782" s="30">
        <v>71.100000000000009</v>
      </c>
      <c r="E2782" s="30">
        <v>71.100000000000009</v>
      </c>
      <c r="F2782" s="30">
        <v>71.100000000000009</v>
      </c>
      <c r="G2782" s="30"/>
      <c r="H2782" s="90" t="e">
        <f>(D2874-#REF!)/#REF!*100</f>
        <v>#REF!</v>
      </c>
    </row>
    <row r="2783" spans="1:8" s="104" customFormat="1" ht="18">
      <c r="A2783" s="545"/>
      <c r="B2783" s="301" t="s">
        <v>2076</v>
      </c>
      <c r="C2783" s="93" t="s">
        <v>67</v>
      </c>
      <c r="D2783" s="30">
        <v>87.3</v>
      </c>
      <c r="E2783" s="30">
        <v>87.3</v>
      </c>
      <c r="F2783" s="30">
        <v>87.3</v>
      </c>
      <c r="G2783" s="30"/>
      <c r="H2783" s="90" t="e">
        <f>(D2875-#REF!)/#REF!*100</f>
        <v>#REF!</v>
      </c>
    </row>
    <row r="2784" spans="1:8" s="104" customFormat="1" ht="18">
      <c r="A2784" s="545"/>
      <c r="B2784" s="301" t="s">
        <v>2077</v>
      </c>
      <c r="C2784" s="93" t="s">
        <v>67</v>
      </c>
      <c r="D2784" s="30">
        <v>120.60000000000001</v>
      </c>
      <c r="E2784" s="30">
        <v>120.60000000000001</v>
      </c>
      <c r="F2784" s="30">
        <v>120.60000000000001</v>
      </c>
      <c r="G2784" s="30"/>
      <c r="H2784" s="90" t="e">
        <f>(D2876-#REF!)/#REF!*100</f>
        <v>#REF!</v>
      </c>
    </row>
    <row r="2785" spans="1:8" s="104" customFormat="1" ht="18">
      <c r="A2785" s="545"/>
      <c r="B2785" s="301" t="s">
        <v>2078</v>
      </c>
      <c r="C2785" s="93" t="s">
        <v>67</v>
      </c>
      <c r="D2785" s="30">
        <v>155.70000000000002</v>
      </c>
      <c r="E2785" s="30">
        <v>155.70000000000002</v>
      </c>
      <c r="F2785" s="30">
        <v>155.70000000000002</v>
      </c>
      <c r="G2785" s="30"/>
      <c r="H2785" s="90" t="e">
        <f>(D2877-#REF!)/#REF!*100</f>
        <v>#REF!</v>
      </c>
    </row>
    <row r="2786" spans="1:8" s="104" customFormat="1" ht="18">
      <c r="A2786" s="545"/>
      <c r="B2786" s="301" t="s">
        <v>2192</v>
      </c>
      <c r="C2786" s="93" t="s">
        <v>67</v>
      </c>
      <c r="D2786" s="30">
        <v>545.4</v>
      </c>
      <c r="E2786" s="30">
        <v>545.4</v>
      </c>
      <c r="F2786" s="30">
        <v>545.4</v>
      </c>
      <c r="G2786" s="30"/>
      <c r="H2786" s="31"/>
    </row>
    <row r="2787" spans="1:8" s="104" customFormat="1" ht="18">
      <c r="A2787" s="545"/>
      <c r="B2787" s="301" t="s">
        <v>2193</v>
      </c>
      <c r="C2787" s="93" t="s">
        <v>67</v>
      </c>
      <c r="D2787" s="30">
        <v>648</v>
      </c>
      <c r="E2787" s="30">
        <v>648</v>
      </c>
      <c r="F2787" s="30">
        <v>648</v>
      </c>
      <c r="G2787" s="30"/>
      <c r="H2787" s="31"/>
    </row>
    <row r="2788" spans="1:8" s="104" customFormat="1" ht="18">
      <c r="A2788" s="545"/>
      <c r="B2788" s="301" t="s">
        <v>1801</v>
      </c>
      <c r="C2788" s="93" t="s">
        <v>67</v>
      </c>
      <c r="D2788" s="30">
        <v>1025.1000000000001</v>
      </c>
      <c r="E2788" s="30">
        <v>1025.1000000000001</v>
      </c>
      <c r="F2788" s="30">
        <v>1025.1000000000001</v>
      </c>
      <c r="G2788" s="30"/>
      <c r="H2788" s="31"/>
    </row>
    <row r="2789" spans="1:8" s="104" customFormat="1" ht="18">
      <c r="A2789" s="545"/>
      <c r="B2789" s="301" t="s">
        <v>1803</v>
      </c>
      <c r="C2789" s="93" t="s">
        <v>67</v>
      </c>
      <c r="D2789" s="30">
        <v>2358.9</v>
      </c>
      <c r="E2789" s="30">
        <v>2358.9</v>
      </c>
      <c r="F2789" s="30">
        <v>2358.9</v>
      </c>
      <c r="G2789" s="30"/>
      <c r="H2789" s="31" t="e">
        <f>(D2880-#REF!)/#REF!*100</f>
        <v>#REF!</v>
      </c>
    </row>
    <row r="2790" spans="1:8" s="104" customFormat="1" ht="24">
      <c r="A2790" s="545"/>
      <c r="B2790" s="300" t="s">
        <v>2248</v>
      </c>
      <c r="C2790" s="81" t="s">
        <v>92</v>
      </c>
      <c r="D2790" s="30"/>
      <c r="E2790" s="30"/>
      <c r="F2790" s="30"/>
      <c r="G2790" s="30"/>
      <c r="H2790" s="31" t="e">
        <f>(D2881-#REF!)/#REF!*100</f>
        <v>#REF!</v>
      </c>
    </row>
    <row r="2791" spans="1:8" s="104" customFormat="1" ht="18">
      <c r="A2791" s="545"/>
      <c r="B2791" s="301" t="s">
        <v>2073</v>
      </c>
      <c r="C2791" s="93" t="s">
        <v>67</v>
      </c>
      <c r="D2791" s="30">
        <v>261.90000000000003</v>
      </c>
      <c r="E2791" s="30">
        <v>261.90000000000003</v>
      </c>
      <c r="F2791" s="30">
        <v>261.90000000000003</v>
      </c>
      <c r="G2791" s="30"/>
      <c r="H2791" s="31" t="e">
        <f>(D2882-#REF!)/#REF!*100</f>
        <v>#REF!</v>
      </c>
    </row>
    <row r="2792" spans="1:8" s="104" customFormat="1" ht="18">
      <c r="A2792" s="545"/>
      <c r="B2792" s="301" t="s">
        <v>2074</v>
      </c>
      <c r="C2792" s="93" t="s">
        <v>67</v>
      </c>
      <c r="D2792" s="30">
        <v>350.1</v>
      </c>
      <c r="E2792" s="30">
        <v>350.1</v>
      </c>
      <c r="F2792" s="30">
        <v>350.1</v>
      </c>
      <c r="G2792" s="30"/>
      <c r="H2792" s="31" t="e">
        <f>(D2883-#REF!)/#REF!*100</f>
        <v>#REF!</v>
      </c>
    </row>
    <row r="2793" spans="1:8" s="104" customFormat="1" ht="18">
      <c r="A2793" s="545"/>
      <c r="B2793" s="301" t="s">
        <v>2075</v>
      </c>
      <c r="C2793" s="93" t="s">
        <v>67</v>
      </c>
      <c r="D2793" s="30">
        <v>526.5</v>
      </c>
      <c r="E2793" s="30">
        <v>526.5</v>
      </c>
      <c r="F2793" s="30">
        <v>526.5</v>
      </c>
      <c r="G2793" s="30"/>
      <c r="H2793" s="31" t="e">
        <f>(D2885-#REF!)/#REF!*100</f>
        <v>#REF!</v>
      </c>
    </row>
    <row r="2794" spans="1:8" s="104" customFormat="1" ht="18" customHeight="1">
      <c r="A2794" s="545"/>
      <c r="B2794" s="300" t="s">
        <v>2249</v>
      </c>
      <c r="C2794" s="81" t="s">
        <v>92</v>
      </c>
      <c r="D2794" s="30"/>
      <c r="E2794" s="30"/>
      <c r="F2794" s="30"/>
      <c r="G2794" s="30"/>
      <c r="H2794" s="31" t="e">
        <f>(D2886-#REF!)/#REF!*100</f>
        <v>#REF!</v>
      </c>
    </row>
    <row r="2795" spans="1:8" s="104" customFormat="1" ht="18">
      <c r="A2795" s="545"/>
      <c r="B2795" s="301" t="s">
        <v>2073</v>
      </c>
      <c r="C2795" s="93" t="s">
        <v>67</v>
      </c>
      <c r="D2795" s="30">
        <v>59.4</v>
      </c>
      <c r="E2795" s="30">
        <v>59.4</v>
      </c>
      <c r="F2795" s="30">
        <v>59.4</v>
      </c>
      <c r="G2795" s="30"/>
      <c r="H2795" s="31" t="e">
        <f>(D2887-#REF!)/#REF!*100</f>
        <v>#REF!</v>
      </c>
    </row>
    <row r="2796" spans="1:8" s="104" customFormat="1" ht="18">
      <c r="A2796" s="545"/>
      <c r="B2796" s="301" t="s">
        <v>2074</v>
      </c>
      <c r="C2796" s="93" t="s">
        <v>67</v>
      </c>
      <c r="D2796" s="30">
        <v>61.2</v>
      </c>
      <c r="E2796" s="30">
        <v>61.2</v>
      </c>
      <c r="F2796" s="30">
        <v>61.2</v>
      </c>
      <c r="G2796" s="30"/>
      <c r="H2796" s="31" t="e">
        <f>(D2888-#REF!)/#REF!*100</f>
        <v>#REF!</v>
      </c>
    </row>
    <row r="2797" spans="1:8" s="104" customFormat="1" ht="18">
      <c r="A2797" s="545"/>
      <c r="B2797" s="301" t="s">
        <v>2075</v>
      </c>
      <c r="C2797" s="93" t="s">
        <v>67</v>
      </c>
      <c r="D2797" s="30">
        <v>63.9</v>
      </c>
      <c r="E2797" s="30">
        <v>63.9</v>
      </c>
      <c r="F2797" s="30">
        <v>63.9</v>
      </c>
      <c r="G2797" s="30"/>
      <c r="H2797" s="31" t="e">
        <f>(D2889-#REF!)/#REF!*100</f>
        <v>#REF!</v>
      </c>
    </row>
    <row r="2798" spans="1:8" s="104" customFormat="1" ht="18">
      <c r="A2798" s="545"/>
      <c r="B2798" s="301" t="s">
        <v>2076</v>
      </c>
      <c r="C2798" s="93" t="s">
        <v>67</v>
      </c>
      <c r="D2798" s="30">
        <v>166.5</v>
      </c>
      <c r="E2798" s="30">
        <v>166.5</v>
      </c>
      <c r="F2798" s="30">
        <v>166.5</v>
      </c>
      <c r="G2798" s="30"/>
      <c r="H2798" s="31" t="e">
        <f>(D2890-#REF!)/#REF!*100</f>
        <v>#REF!</v>
      </c>
    </row>
    <row r="2799" spans="1:8" s="104" customFormat="1" ht="20.45" customHeight="1">
      <c r="A2799" s="545"/>
      <c r="B2799" s="301" t="s">
        <v>2077</v>
      </c>
      <c r="C2799" s="93" t="s">
        <v>67</v>
      </c>
      <c r="D2799" s="30">
        <v>244.8</v>
      </c>
      <c r="E2799" s="30">
        <v>244.8</v>
      </c>
      <c r="F2799" s="30">
        <v>244.8</v>
      </c>
      <c r="G2799" s="30"/>
      <c r="H2799" s="31" t="e">
        <f>(D2891-#REF!)/#REF!*100</f>
        <v>#REF!</v>
      </c>
    </row>
    <row r="2800" spans="1:8" s="104" customFormat="1" ht="18">
      <c r="A2800" s="545"/>
      <c r="B2800" s="301" t="s">
        <v>2078</v>
      </c>
      <c r="C2800" s="93" t="s">
        <v>67</v>
      </c>
      <c r="D2800" s="30">
        <v>237.6</v>
      </c>
      <c r="E2800" s="30">
        <v>237.6</v>
      </c>
      <c r="F2800" s="30">
        <v>237.6</v>
      </c>
      <c r="G2800" s="30"/>
      <c r="H2800" s="31"/>
    </row>
    <row r="2801" spans="1:8" s="104" customFormat="1" ht="24">
      <c r="A2801" s="545"/>
      <c r="B2801" s="300" t="s">
        <v>2250</v>
      </c>
      <c r="C2801" s="81" t="s">
        <v>92</v>
      </c>
      <c r="D2801" s="30"/>
      <c r="E2801" s="30"/>
      <c r="F2801" s="30"/>
      <c r="G2801" s="30"/>
      <c r="H2801" s="31"/>
    </row>
    <row r="2802" spans="1:8" s="104" customFormat="1" ht="18">
      <c r="A2802" s="545"/>
      <c r="B2802" s="301" t="s">
        <v>2073</v>
      </c>
      <c r="C2802" s="93" t="s">
        <v>67</v>
      </c>
      <c r="D2802" s="30">
        <v>219.6</v>
      </c>
      <c r="E2802" s="30">
        <v>219.6</v>
      </c>
      <c r="F2802" s="30">
        <v>219.6</v>
      </c>
      <c r="G2802" s="30"/>
      <c r="H2802" s="31" t="e">
        <f>(D2893-#REF!)/#REF!*100</f>
        <v>#REF!</v>
      </c>
    </row>
    <row r="2803" spans="1:8" s="104" customFormat="1" ht="18">
      <c r="A2803" s="545"/>
      <c r="B2803" s="301" t="s">
        <v>2074</v>
      </c>
      <c r="C2803" s="93" t="s">
        <v>67</v>
      </c>
      <c r="D2803" s="30">
        <v>311.40000000000003</v>
      </c>
      <c r="E2803" s="30">
        <v>311.40000000000003</v>
      </c>
      <c r="F2803" s="30">
        <v>311.40000000000003</v>
      </c>
      <c r="G2803" s="30"/>
      <c r="H2803" s="31" t="e">
        <f>(D2894-#REF!)/#REF!*100</f>
        <v>#REF!</v>
      </c>
    </row>
    <row r="2804" spans="1:8" s="104" customFormat="1" ht="18">
      <c r="A2804" s="545"/>
      <c r="B2804" s="301" t="s">
        <v>2075</v>
      </c>
      <c r="C2804" s="93" t="s">
        <v>67</v>
      </c>
      <c r="D2804" s="30">
        <v>398.7</v>
      </c>
      <c r="E2804" s="30">
        <v>398.7</v>
      </c>
      <c r="F2804" s="30">
        <v>398.7</v>
      </c>
      <c r="G2804" s="30"/>
      <c r="H2804" s="31" t="e">
        <f>(D2895-#REF!)/#REF!*100</f>
        <v>#REF!</v>
      </c>
    </row>
    <row r="2805" spans="1:8" s="104" customFormat="1" ht="15">
      <c r="A2805" s="545"/>
      <c r="B2805" s="300" t="s">
        <v>2251</v>
      </c>
      <c r="C2805" s="81" t="s">
        <v>92</v>
      </c>
      <c r="D2805" s="30"/>
      <c r="E2805" s="30"/>
      <c r="F2805" s="30"/>
      <c r="G2805" s="30"/>
      <c r="H2805" s="31" t="e">
        <f>(D2896-#REF!)/#REF!*100</f>
        <v>#REF!</v>
      </c>
    </row>
    <row r="2806" spans="1:8" s="104" customFormat="1" ht="18">
      <c r="A2806" s="545"/>
      <c r="B2806" s="301" t="s">
        <v>2073</v>
      </c>
      <c r="C2806" s="93" t="s">
        <v>67</v>
      </c>
      <c r="D2806" s="30">
        <v>881.1</v>
      </c>
      <c r="E2806" s="30">
        <v>881.1</v>
      </c>
      <c r="F2806" s="30">
        <v>881.1</v>
      </c>
      <c r="G2806" s="30"/>
      <c r="H2806" s="31" t="e">
        <f>(D2897-#REF!)/#REF!*100</f>
        <v>#REF!</v>
      </c>
    </row>
    <row r="2807" spans="1:8" s="104" customFormat="1" ht="18">
      <c r="A2807" s="545"/>
      <c r="B2807" s="301" t="s">
        <v>2074</v>
      </c>
      <c r="C2807" s="93" t="s">
        <v>67</v>
      </c>
      <c r="D2807" s="30">
        <v>1047.6000000000001</v>
      </c>
      <c r="E2807" s="30">
        <v>1047.6000000000001</v>
      </c>
      <c r="F2807" s="30">
        <v>1047.6000000000001</v>
      </c>
      <c r="G2807" s="30"/>
      <c r="H2807" s="31" t="e">
        <f>(D2898-#REF!)/#REF!*100</f>
        <v>#REF!</v>
      </c>
    </row>
    <row r="2808" spans="1:8" s="104" customFormat="1" ht="18">
      <c r="A2808" s="545"/>
      <c r="B2808" s="301" t="s">
        <v>2075</v>
      </c>
      <c r="C2808" s="93" t="s">
        <v>67</v>
      </c>
      <c r="D2808" s="30">
        <v>1466.1000000000001</v>
      </c>
      <c r="E2808" s="30">
        <v>1466.1000000000001</v>
      </c>
      <c r="F2808" s="30">
        <v>1466.1000000000001</v>
      </c>
      <c r="G2808" s="30"/>
      <c r="H2808" s="31" t="e">
        <f>(D2899-#REF!)/#REF!*100</f>
        <v>#REF!</v>
      </c>
    </row>
    <row r="2809" spans="1:8" s="104" customFormat="1" ht="18">
      <c r="A2809" s="545"/>
      <c r="B2809" s="301" t="s">
        <v>2076</v>
      </c>
      <c r="C2809" s="93" t="s">
        <v>67</v>
      </c>
      <c r="D2809" s="30">
        <v>1984.5</v>
      </c>
      <c r="E2809" s="30">
        <v>1984.5</v>
      </c>
      <c r="F2809" s="30">
        <v>1984.5</v>
      </c>
      <c r="G2809" s="30"/>
      <c r="H2809" s="31" t="e">
        <f>(D2900-#REF!)/#REF!*100</f>
        <v>#REF!</v>
      </c>
    </row>
    <row r="2810" spans="1:8" s="104" customFormat="1" ht="18">
      <c r="A2810" s="545"/>
      <c r="B2810" s="301" t="s">
        <v>2077</v>
      </c>
      <c r="C2810" s="93" t="s">
        <v>67</v>
      </c>
      <c r="D2810" s="30">
        <v>3026.7000000000003</v>
      </c>
      <c r="E2810" s="30">
        <v>3026.7000000000003</v>
      </c>
      <c r="F2810" s="30">
        <v>3026.7000000000003</v>
      </c>
      <c r="G2810" s="30"/>
      <c r="H2810" s="31" t="e">
        <f>(D2901-#REF!)/#REF!*100</f>
        <v>#REF!</v>
      </c>
    </row>
    <row r="2811" spans="1:8" s="104" customFormat="1" ht="18">
      <c r="A2811" s="545"/>
      <c r="B2811" s="301" t="s">
        <v>2078</v>
      </c>
      <c r="C2811" s="93" t="s">
        <v>67</v>
      </c>
      <c r="D2811" s="30">
        <v>3827.7000000000003</v>
      </c>
      <c r="E2811" s="30">
        <v>3827.7000000000003</v>
      </c>
      <c r="F2811" s="30">
        <v>3827.7000000000003</v>
      </c>
      <c r="G2811" s="30"/>
      <c r="H2811" s="31" t="e">
        <f>(D2902-#REF!)/#REF!*100</f>
        <v>#REF!</v>
      </c>
    </row>
    <row r="2812" spans="1:8" s="104" customFormat="1" ht="18">
      <c r="A2812" s="545"/>
      <c r="B2812" s="301" t="s">
        <v>2192</v>
      </c>
      <c r="C2812" s="93" t="s">
        <v>67</v>
      </c>
      <c r="D2812" s="30">
        <v>6323.4000000000005</v>
      </c>
      <c r="E2812" s="30">
        <v>6323.4000000000005</v>
      </c>
      <c r="F2812" s="30">
        <v>6323.4000000000005</v>
      </c>
      <c r="G2812" s="30"/>
      <c r="H2812" s="31" t="e">
        <f>(D2903-#REF!)/#REF!*100</f>
        <v>#REF!</v>
      </c>
    </row>
    <row r="2813" spans="1:8" s="104" customFormat="1" ht="18">
      <c r="A2813" s="545"/>
      <c r="B2813" s="301" t="s">
        <v>2193</v>
      </c>
      <c r="C2813" s="93" t="s">
        <v>67</v>
      </c>
      <c r="D2813" s="30">
        <v>10017.9</v>
      </c>
      <c r="E2813" s="30">
        <v>10017.9</v>
      </c>
      <c r="F2813" s="30">
        <v>10017.9</v>
      </c>
      <c r="G2813" s="30"/>
      <c r="H2813" s="31" t="e">
        <f>(D2904-#REF!)/#REF!*100</f>
        <v>#REF!</v>
      </c>
    </row>
    <row r="2814" spans="1:8" s="104" customFormat="1" ht="18">
      <c r="A2814" s="545"/>
      <c r="B2814" s="301" t="s">
        <v>1801</v>
      </c>
      <c r="C2814" s="93" t="s">
        <v>67</v>
      </c>
      <c r="D2814" s="30">
        <v>16555.5</v>
      </c>
      <c r="E2814" s="30">
        <v>16555.5</v>
      </c>
      <c r="F2814" s="30">
        <v>16555.5</v>
      </c>
      <c r="G2814" s="30"/>
      <c r="H2814" s="31" t="e">
        <f>(D2905-#REF!)/#REF!*100</f>
        <v>#REF!</v>
      </c>
    </row>
    <row r="2815" spans="1:8" s="104" customFormat="1" ht="18">
      <c r="A2815" s="545"/>
      <c r="B2815" s="301" t="s">
        <v>1803</v>
      </c>
      <c r="C2815" s="93" t="s">
        <v>67</v>
      </c>
      <c r="D2815" s="30">
        <v>35961.300000000003</v>
      </c>
      <c r="E2815" s="30">
        <v>35961.300000000003</v>
      </c>
      <c r="F2815" s="30">
        <v>35961.300000000003</v>
      </c>
      <c r="G2815" s="30"/>
      <c r="H2815" s="31" t="e">
        <f>(D2906-#REF!)/#REF!*100</f>
        <v>#REF!</v>
      </c>
    </row>
    <row r="2816" spans="1:8" s="104" customFormat="1" ht="24">
      <c r="A2816" s="545"/>
      <c r="B2816" s="300" t="s">
        <v>2252</v>
      </c>
      <c r="C2816" s="81" t="s">
        <v>92</v>
      </c>
      <c r="D2816" s="30"/>
      <c r="E2816" s="30"/>
      <c r="F2816" s="30"/>
      <c r="G2816" s="30"/>
      <c r="H2816" s="31" t="e">
        <f>(D2907-#REF!)/#REF!*100</f>
        <v>#REF!</v>
      </c>
    </row>
    <row r="2817" spans="1:8" s="104" customFormat="1" ht="18">
      <c r="A2817" s="545"/>
      <c r="B2817" s="301" t="s">
        <v>2120</v>
      </c>
      <c r="C2817" s="93" t="s">
        <v>67</v>
      </c>
      <c r="D2817" s="30">
        <v>306</v>
      </c>
      <c r="E2817" s="30">
        <v>306</v>
      </c>
      <c r="F2817" s="30">
        <v>306</v>
      </c>
      <c r="G2817" s="30"/>
      <c r="H2817" s="31" t="e">
        <f>(D2908-#REF!)/#REF!*100</f>
        <v>#REF!</v>
      </c>
    </row>
    <row r="2818" spans="1:8" s="104" customFormat="1" ht="18">
      <c r="A2818" s="545"/>
      <c r="B2818" s="301" t="s">
        <v>2121</v>
      </c>
      <c r="C2818" s="93" t="s">
        <v>67</v>
      </c>
      <c r="D2818" s="30">
        <v>439.2</v>
      </c>
      <c r="E2818" s="30">
        <v>439.2</v>
      </c>
      <c r="F2818" s="30">
        <v>439.2</v>
      </c>
      <c r="G2818" s="30"/>
      <c r="H2818" s="31" t="e">
        <f>(D2909-#REF!)/#REF!*100</f>
        <v>#REF!</v>
      </c>
    </row>
    <row r="2819" spans="1:8" s="104" customFormat="1" ht="18">
      <c r="A2819" s="545"/>
      <c r="B2819" s="301" t="s">
        <v>2122</v>
      </c>
      <c r="C2819" s="93" t="s">
        <v>67</v>
      </c>
      <c r="D2819" s="30">
        <v>794.7</v>
      </c>
      <c r="E2819" s="30">
        <v>794.7</v>
      </c>
      <c r="F2819" s="30">
        <v>794.7</v>
      </c>
      <c r="G2819" s="30"/>
      <c r="H2819" s="31" t="e">
        <f>(D2910-#REF!)/#REF!*100</f>
        <v>#REF!</v>
      </c>
    </row>
    <row r="2820" spans="1:8" s="104" customFormat="1" ht="18">
      <c r="A2820" s="545"/>
      <c r="B2820" s="301" t="s">
        <v>2123</v>
      </c>
      <c r="C2820" s="93" t="s">
        <v>67</v>
      </c>
      <c r="D2820" s="30">
        <v>1307.7</v>
      </c>
      <c r="E2820" s="30">
        <v>1307.7</v>
      </c>
      <c r="F2820" s="30">
        <v>1307.7</v>
      </c>
      <c r="G2820" s="30"/>
      <c r="H2820" s="31" t="e">
        <f>(D2911-#REF!)/#REF!*100</f>
        <v>#REF!</v>
      </c>
    </row>
    <row r="2821" spans="1:8" s="104" customFormat="1" ht="24">
      <c r="A2821" s="545"/>
      <c r="B2821" s="300" t="s">
        <v>2253</v>
      </c>
      <c r="C2821" s="81" t="s">
        <v>92</v>
      </c>
      <c r="D2821" s="30"/>
      <c r="E2821" s="30"/>
      <c r="F2821" s="30"/>
      <c r="G2821" s="30"/>
      <c r="H2821" s="31" t="e">
        <f>(D2912-#REF!)/#REF!*100</f>
        <v>#REF!</v>
      </c>
    </row>
    <row r="2822" spans="1:8" s="104" customFormat="1" ht="18">
      <c r="A2822" s="545"/>
      <c r="B2822" s="301" t="s">
        <v>2120</v>
      </c>
      <c r="C2822" s="93" t="s">
        <v>67</v>
      </c>
      <c r="D2822" s="30">
        <v>492.3</v>
      </c>
      <c r="E2822" s="30">
        <v>492.3</v>
      </c>
      <c r="F2822" s="30">
        <v>492.3</v>
      </c>
      <c r="G2822" s="30"/>
      <c r="H2822" s="31" t="e">
        <f>(D2913-#REF!)/#REF!*100</f>
        <v>#REF!</v>
      </c>
    </row>
    <row r="2823" spans="1:8" s="104" customFormat="1" ht="18">
      <c r="A2823" s="545"/>
      <c r="B2823" s="301" t="s">
        <v>2121</v>
      </c>
      <c r="C2823" s="93" t="s">
        <v>67</v>
      </c>
      <c r="D2823" s="30">
        <v>648.9</v>
      </c>
      <c r="E2823" s="30">
        <v>648.9</v>
      </c>
      <c r="F2823" s="30">
        <v>648.9</v>
      </c>
      <c r="G2823" s="30"/>
      <c r="H2823" s="31" t="e">
        <f>(D2914-#REF!)/#REF!*100</f>
        <v>#REF!</v>
      </c>
    </row>
    <row r="2824" spans="1:8" s="104" customFormat="1" ht="18">
      <c r="A2824" s="545"/>
      <c r="B2824" s="301" t="s">
        <v>2122</v>
      </c>
      <c r="C2824" s="93" t="s">
        <v>67</v>
      </c>
      <c r="D2824" s="30">
        <v>1137.6000000000001</v>
      </c>
      <c r="E2824" s="30">
        <v>1137.6000000000001</v>
      </c>
      <c r="F2824" s="30">
        <v>1137.6000000000001</v>
      </c>
      <c r="G2824" s="30"/>
      <c r="H2824" s="31" t="e">
        <f>(D2915-#REF!)/#REF!*100</f>
        <v>#REF!</v>
      </c>
    </row>
    <row r="2825" spans="1:8" s="104" customFormat="1" ht="18">
      <c r="A2825" s="545"/>
      <c r="B2825" s="301" t="s">
        <v>2123</v>
      </c>
      <c r="C2825" s="93" t="s">
        <v>67</v>
      </c>
      <c r="D2825" s="30">
        <v>1969.2</v>
      </c>
      <c r="E2825" s="30">
        <v>1969.2</v>
      </c>
      <c r="F2825" s="30">
        <v>1969.2</v>
      </c>
      <c r="G2825" s="30"/>
      <c r="H2825" s="31" t="e">
        <f>(D2916-#REF!)/#REF!*100</f>
        <v>#REF!</v>
      </c>
    </row>
    <row r="2826" spans="1:8" s="104" customFormat="1" ht="31.5">
      <c r="A2826" s="287">
        <v>25</v>
      </c>
      <c r="B2826" s="150" t="s">
        <v>2254</v>
      </c>
      <c r="C2826" s="103"/>
      <c r="D2826" s="30"/>
      <c r="E2826" s="30"/>
      <c r="F2826" s="30"/>
      <c r="G2826" s="30"/>
      <c r="H2826" s="31" t="e">
        <f>(D2917-#REF!)/#REF!*100</f>
        <v>#REF!</v>
      </c>
    </row>
    <row r="2827" spans="1:8" s="104" customFormat="1" ht="18">
      <c r="A2827" s="314"/>
      <c r="B2827" s="150" t="s">
        <v>2255</v>
      </c>
      <c r="C2827" s="103"/>
      <c r="D2827" s="30"/>
      <c r="E2827" s="30"/>
      <c r="F2827" s="30"/>
      <c r="G2827" s="30"/>
      <c r="H2827" s="31" t="e">
        <f>(D2918-#REF!)/#REF!*100</f>
        <v>#REF!</v>
      </c>
    </row>
    <row r="2828" spans="1:8" s="104" customFormat="1" ht="51">
      <c r="A2828" s="545"/>
      <c r="B2828" s="183" t="s">
        <v>2256</v>
      </c>
      <c r="C2828" s="103" t="s">
        <v>2257</v>
      </c>
      <c r="D2828" s="30">
        <v>159.30000000000001</v>
      </c>
      <c r="E2828" s="30">
        <v>159.30000000000001</v>
      </c>
      <c r="F2828" s="30">
        <v>159.30000000000001</v>
      </c>
      <c r="G2828" s="30"/>
      <c r="H2828" s="31" t="e">
        <f>(D2919-#REF!)/#REF!*100</f>
        <v>#REF!</v>
      </c>
    </row>
    <row r="2829" spans="1:8" s="104" customFormat="1" ht="35.25" customHeight="1">
      <c r="A2829" s="545"/>
      <c r="B2829" s="577" t="s">
        <v>2258</v>
      </c>
      <c r="C2829" s="103" t="s">
        <v>2259</v>
      </c>
      <c r="D2829" s="30">
        <v>256.5</v>
      </c>
      <c r="E2829" s="30">
        <v>256.5</v>
      </c>
      <c r="F2829" s="30">
        <v>256.5</v>
      </c>
      <c r="G2829" s="30"/>
      <c r="H2829" s="31" t="e">
        <f>(D2920-#REF!)/#REF!*100</f>
        <v>#REF!</v>
      </c>
    </row>
    <row r="2830" spans="1:8" s="104" customFormat="1" ht="81" customHeight="1">
      <c r="A2830" s="545"/>
      <c r="B2830" s="577" t="s">
        <v>2260</v>
      </c>
      <c r="C2830" s="103" t="s">
        <v>2259</v>
      </c>
      <c r="D2830" s="30">
        <v>351.90000000000003</v>
      </c>
      <c r="E2830" s="30">
        <v>351.90000000000003</v>
      </c>
      <c r="F2830" s="30">
        <v>351.90000000000003</v>
      </c>
      <c r="G2830" s="30"/>
      <c r="H2830" s="31" t="e">
        <f>(D2921-#REF!)/#REF!*100</f>
        <v>#REF!</v>
      </c>
    </row>
    <row r="2831" spans="1:8" s="104" customFormat="1" ht="67.5" customHeight="1">
      <c r="A2831" s="545"/>
      <c r="B2831" s="577" t="s">
        <v>2261</v>
      </c>
      <c r="C2831" s="103" t="s">
        <v>2259</v>
      </c>
      <c r="D2831" s="30">
        <v>432</v>
      </c>
      <c r="E2831" s="30">
        <v>432</v>
      </c>
      <c r="F2831" s="30">
        <v>432</v>
      </c>
      <c r="G2831" s="30"/>
      <c r="H2831" s="31" t="e">
        <f>(D2922-#REF!)/#REF!*100</f>
        <v>#REF!</v>
      </c>
    </row>
    <row r="2832" spans="1:8" s="104" customFormat="1" ht="76.5">
      <c r="A2832" s="545"/>
      <c r="B2832" s="578" t="s">
        <v>2262</v>
      </c>
      <c r="C2832" s="103" t="s">
        <v>2259</v>
      </c>
      <c r="D2832" s="30">
        <v>432</v>
      </c>
      <c r="E2832" s="30">
        <v>432</v>
      </c>
      <c r="F2832" s="30">
        <v>432</v>
      </c>
      <c r="G2832" s="30"/>
      <c r="H2832" s="31" t="e">
        <f>(D2923-#REF!)/#REF!*100</f>
        <v>#REF!</v>
      </c>
    </row>
    <row r="2833" spans="1:8" s="104" customFormat="1" ht="38.25">
      <c r="A2833" s="545"/>
      <c r="B2833" s="578" t="s">
        <v>2263</v>
      </c>
      <c r="C2833" s="103" t="s">
        <v>2259</v>
      </c>
      <c r="D2833" s="30">
        <v>95.4</v>
      </c>
      <c r="E2833" s="30">
        <v>95.4</v>
      </c>
      <c r="F2833" s="30">
        <v>95.4</v>
      </c>
      <c r="G2833" s="30"/>
      <c r="H2833" s="31" t="e">
        <f>(D2924-#REF!)/#REF!*100</f>
        <v>#REF!</v>
      </c>
    </row>
    <row r="2834" spans="1:8" s="104" customFormat="1" ht="76.5">
      <c r="A2834" s="545"/>
      <c r="B2834" s="578" t="s">
        <v>2264</v>
      </c>
      <c r="C2834" s="103" t="s">
        <v>2259</v>
      </c>
      <c r="D2834" s="30">
        <v>305.10000000000002</v>
      </c>
      <c r="E2834" s="30">
        <v>305.10000000000002</v>
      </c>
      <c r="F2834" s="30">
        <v>305.10000000000002</v>
      </c>
      <c r="G2834" s="30"/>
      <c r="H2834" s="31" t="e">
        <f>(D2925-#REF!)/#REF!*100</f>
        <v>#REF!</v>
      </c>
    </row>
    <row r="2835" spans="1:8" s="104" customFormat="1" ht="63.75">
      <c r="A2835" s="545"/>
      <c r="B2835" s="315" t="s">
        <v>2265</v>
      </c>
      <c r="C2835" s="103" t="s">
        <v>2259</v>
      </c>
      <c r="D2835" s="30">
        <v>76.5</v>
      </c>
      <c r="E2835" s="30">
        <v>76.5</v>
      </c>
      <c r="F2835" s="30">
        <v>76.5</v>
      </c>
      <c r="G2835" s="30"/>
      <c r="H2835" s="31" t="e">
        <f>(D2926-#REF!)/#REF!*100</f>
        <v>#REF!</v>
      </c>
    </row>
    <row r="2836" spans="1:8" s="104" customFormat="1" ht="63.75">
      <c r="A2836" s="545"/>
      <c r="B2836" s="578" t="s">
        <v>2266</v>
      </c>
      <c r="C2836" s="103" t="s">
        <v>2259</v>
      </c>
      <c r="D2836" s="30">
        <v>50.4</v>
      </c>
      <c r="E2836" s="30">
        <v>50.4</v>
      </c>
      <c r="F2836" s="30">
        <v>50.4</v>
      </c>
      <c r="G2836" s="30"/>
      <c r="H2836" s="31" t="e">
        <f>(D2927-#REF!)/#REF!*100</f>
        <v>#REF!</v>
      </c>
    </row>
    <row r="2837" spans="1:8" s="104" customFormat="1" ht="45.75" customHeight="1">
      <c r="A2837" s="545"/>
      <c r="B2837" s="578" t="s">
        <v>2267</v>
      </c>
      <c r="C2837" s="103" t="s">
        <v>2259</v>
      </c>
      <c r="D2837" s="30">
        <v>31.5</v>
      </c>
      <c r="E2837" s="30">
        <v>31.5</v>
      </c>
      <c r="F2837" s="30">
        <v>31.5</v>
      </c>
      <c r="G2837" s="30"/>
      <c r="H2837" s="31" t="e">
        <f>(D2928-#REF!)/#REF!*100</f>
        <v>#REF!</v>
      </c>
    </row>
    <row r="2838" spans="1:8" s="104" customFormat="1" ht="57" customHeight="1">
      <c r="A2838" s="545"/>
      <c r="B2838" s="578" t="s">
        <v>2268</v>
      </c>
      <c r="C2838" s="103" t="s">
        <v>2259</v>
      </c>
      <c r="D2838" s="30">
        <v>77.400000000000006</v>
      </c>
      <c r="E2838" s="30">
        <v>77.400000000000006</v>
      </c>
      <c r="F2838" s="30">
        <v>77.400000000000006</v>
      </c>
      <c r="G2838" s="30"/>
      <c r="H2838" s="31" t="e">
        <f>(D2929-#REF!)/#REF!*100</f>
        <v>#REF!</v>
      </c>
    </row>
    <row r="2839" spans="1:8" s="104" customFormat="1" ht="30.75" customHeight="1">
      <c r="A2839" s="545"/>
      <c r="B2839" s="578" t="s">
        <v>2269</v>
      </c>
      <c r="C2839" s="103" t="s">
        <v>2259</v>
      </c>
      <c r="D2839" s="30">
        <v>29.7</v>
      </c>
      <c r="E2839" s="30">
        <v>29.7</v>
      </c>
      <c r="F2839" s="30">
        <v>29.7</v>
      </c>
      <c r="G2839" s="30"/>
      <c r="H2839" s="31" t="e">
        <f>(D2930-#REF!)/#REF!*100</f>
        <v>#REF!</v>
      </c>
    </row>
    <row r="2840" spans="1:8" s="104" customFormat="1">
      <c r="A2840" s="545"/>
      <c r="B2840" s="274" t="s">
        <v>2270</v>
      </c>
      <c r="C2840" s="103"/>
      <c r="D2840" s="30"/>
      <c r="E2840" s="30"/>
      <c r="F2840" s="30"/>
      <c r="G2840" s="30"/>
      <c r="H2840" s="31" t="e">
        <f>(D2931-#REF!)/#REF!*100</f>
        <v>#REF!</v>
      </c>
    </row>
    <row r="2841" spans="1:8" s="104" customFormat="1" ht="48" customHeight="1">
      <c r="A2841" s="545"/>
      <c r="B2841" s="578" t="s">
        <v>2271</v>
      </c>
      <c r="C2841" s="103" t="s">
        <v>2259</v>
      </c>
      <c r="D2841" s="30">
        <v>63</v>
      </c>
      <c r="E2841" s="30">
        <v>63</v>
      </c>
      <c r="F2841" s="30">
        <v>63</v>
      </c>
      <c r="G2841" s="30"/>
      <c r="H2841" s="31" t="e">
        <f>(D2932-#REF!)/#REF!*100</f>
        <v>#REF!</v>
      </c>
    </row>
    <row r="2842" spans="1:8" s="104" customFormat="1" ht="51">
      <c r="A2842" s="545"/>
      <c r="B2842" s="578" t="s">
        <v>2272</v>
      </c>
      <c r="C2842" s="103" t="s">
        <v>2259</v>
      </c>
      <c r="D2842" s="30">
        <v>37.800000000000004</v>
      </c>
      <c r="E2842" s="30">
        <v>37.800000000000004</v>
      </c>
      <c r="F2842" s="30">
        <v>37.800000000000004</v>
      </c>
      <c r="G2842" s="30"/>
      <c r="H2842" s="31" t="e">
        <f>(D2933-#REF!)/#REF!*100</f>
        <v>#REF!</v>
      </c>
    </row>
    <row r="2843" spans="1:8" s="104" customFormat="1" ht="51">
      <c r="A2843" s="545"/>
      <c r="B2843" s="578" t="s">
        <v>2273</v>
      </c>
      <c r="C2843" s="103" t="s">
        <v>2259</v>
      </c>
      <c r="D2843" s="30">
        <v>126</v>
      </c>
      <c r="E2843" s="30">
        <v>126</v>
      </c>
      <c r="F2843" s="30">
        <v>126</v>
      </c>
      <c r="G2843" s="30"/>
      <c r="H2843" s="31" t="e">
        <f>(D2934-#REF!)/#REF!*100</f>
        <v>#REF!</v>
      </c>
    </row>
    <row r="2844" spans="1:8" s="104" customFormat="1">
      <c r="A2844" s="545"/>
      <c r="B2844" s="274" t="s">
        <v>2274</v>
      </c>
      <c r="C2844" s="103"/>
      <c r="D2844" s="30"/>
      <c r="E2844" s="30"/>
      <c r="F2844" s="30"/>
      <c r="G2844" s="30"/>
      <c r="H2844" s="31" t="e">
        <f>(D2935-#REF!)/#REF!*100</f>
        <v>#REF!</v>
      </c>
    </row>
    <row r="2845" spans="1:8" s="104" customFormat="1" ht="51">
      <c r="A2845" s="545"/>
      <c r="B2845" s="578" t="s">
        <v>2256</v>
      </c>
      <c r="C2845" s="103" t="s">
        <v>2259</v>
      </c>
      <c r="D2845" s="30">
        <v>301.5</v>
      </c>
      <c r="E2845" s="30">
        <v>301.5</v>
      </c>
      <c r="F2845" s="30">
        <v>301.5</v>
      </c>
      <c r="G2845" s="30"/>
      <c r="H2845" s="31" t="e">
        <f>(D2936-#REF!)/#REF!*100</f>
        <v>#REF!</v>
      </c>
    </row>
    <row r="2846" spans="1:8" s="104" customFormat="1" ht="33" customHeight="1">
      <c r="A2846" s="545"/>
      <c r="B2846" s="578" t="s">
        <v>2258</v>
      </c>
      <c r="C2846" s="103" t="s">
        <v>2259</v>
      </c>
      <c r="D2846" s="30">
        <v>358.2</v>
      </c>
      <c r="E2846" s="30">
        <v>358.2</v>
      </c>
      <c r="F2846" s="30">
        <v>358.2</v>
      </c>
      <c r="G2846" s="30"/>
      <c r="H2846" s="31" t="e">
        <f>(D2937-#REF!)/#REF!*100</f>
        <v>#REF!</v>
      </c>
    </row>
    <row r="2847" spans="1:8" s="104" customFormat="1" ht="68.25" customHeight="1">
      <c r="A2847" s="545"/>
      <c r="B2847" s="578" t="s">
        <v>2260</v>
      </c>
      <c r="C2847" s="103" t="s">
        <v>2259</v>
      </c>
      <c r="D2847" s="30">
        <v>517.5</v>
      </c>
      <c r="E2847" s="30">
        <v>517.5</v>
      </c>
      <c r="F2847" s="30">
        <v>517.5</v>
      </c>
      <c r="G2847" s="30"/>
      <c r="H2847" s="31" t="e">
        <f>(D2938-#REF!)/#REF!*100</f>
        <v>#REF!</v>
      </c>
    </row>
    <row r="2848" spans="1:8" s="104" customFormat="1" ht="54" customHeight="1">
      <c r="A2848" s="545"/>
      <c r="B2848" s="578" t="s">
        <v>2261</v>
      </c>
      <c r="C2848" s="103" t="s">
        <v>2259</v>
      </c>
      <c r="D2848" s="30">
        <v>592.20000000000005</v>
      </c>
      <c r="E2848" s="30">
        <v>592.20000000000005</v>
      </c>
      <c r="F2848" s="30">
        <v>592.20000000000005</v>
      </c>
      <c r="G2848" s="30"/>
      <c r="H2848" s="31" t="e">
        <f>(D2939-#REF!)/#REF!*100</f>
        <v>#REF!</v>
      </c>
    </row>
    <row r="2849" spans="1:8" s="104" customFormat="1" ht="70.5" customHeight="1">
      <c r="A2849" s="545"/>
      <c r="B2849" s="578" t="s">
        <v>2262</v>
      </c>
      <c r="C2849" s="103" t="s">
        <v>2259</v>
      </c>
      <c r="D2849" s="30">
        <v>592.20000000000005</v>
      </c>
      <c r="E2849" s="30">
        <v>592.20000000000005</v>
      </c>
      <c r="F2849" s="30">
        <v>592.20000000000005</v>
      </c>
      <c r="G2849" s="30"/>
      <c r="H2849" s="31" t="e">
        <f>(D2940-#REF!)/#REF!*100</f>
        <v>#REF!</v>
      </c>
    </row>
    <row r="2850" spans="1:8" s="104" customFormat="1" ht="31.5" customHeight="1">
      <c r="A2850" s="545"/>
      <c r="B2850" s="578" t="s">
        <v>2263</v>
      </c>
      <c r="C2850" s="103" t="s">
        <v>2259</v>
      </c>
      <c r="D2850" s="30">
        <v>140.4</v>
      </c>
      <c r="E2850" s="30">
        <v>140.4</v>
      </c>
      <c r="F2850" s="30">
        <v>140.4</v>
      </c>
      <c r="G2850" s="30"/>
      <c r="H2850" s="31"/>
    </row>
    <row r="2851" spans="1:8" s="104" customFormat="1" ht="39" customHeight="1">
      <c r="A2851" s="545"/>
      <c r="B2851" s="578" t="s">
        <v>2264</v>
      </c>
      <c r="C2851" s="103" t="s">
        <v>2259</v>
      </c>
      <c r="D2851" s="30">
        <v>423.90000000000003</v>
      </c>
      <c r="E2851" s="30">
        <v>423.90000000000003</v>
      </c>
      <c r="F2851" s="30">
        <v>423.90000000000003</v>
      </c>
      <c r="G2851" s="30"/>
      <c r="H2851" s="31"/>
    </row>
    <row r="2852" spans="1:8" s="104" customFormat="1" ht="56.25" customHeight="1">
      <c r="A2852" s="545"/>
      <c r="B2852" s="578" t="s">
        <v>2265</v>
      </c>
      <c r="C2852" s="103" t="s">
        <v>2259</v>
      </c>
      <c r="D2852" s="30">
        <v>108</v>
      </c>
      <c r="E2852" s="30">
        <v>108</v>
      </c>
      <c r="F2852" s="30">
        <v>108</v>
      </c>
      <c r="G2852" s="30"/>
      <c r="H2852" s="31" t="e">
        <f>(D2943-#REF!)/#REF!*100</f>
        <v>#REF!</v>
      </c>
    </row>
    <row r="2853" spans="1:8" s="104" customFormat="1" ht="59.25" customHeight="1">
      <c r="A2853" s="545"/>
      <c r="B2853" s="578" t="s">
        <v>2266</v>
      </c>
      <c r="C2853" s="103" t="s">
        <v>2259</v>
      </c>
      <c r="D2853" s="30">
        <v>90.9</v>
      </c>
      <c r="E2853" s="30">
        <v>90.9</v>
      </c>
      <c r="F2853" s="30">
        <v>90.9</v>
      </c>
      <c r="G2853" s="30"/>
      <c r="H2853" s="31" t="e">
        <f>(D2944-#REF!)/#REF!*100</f>
        <v>#REF!</v>
      </c>
    </row>
    <row r="2854" spans="1:8" s="104" customFormat="1" ht="42.75" customHeight="1">
      <c r="A2854" s="545"/>
      <c r="B2854" s="578" t="s">
        <v>2267</v>
      </c>
      <c r="C2854" s="103" t="s">
        <v>2259</v>
      </c>
      <c r="D2854" s="30">
        <v>51.300000000000004</v>
      </c>
      <c r="E2854" s="30">
        <v>51.300000000000004</v>
      </c>
      <c r="F2854" s="30">
        <v>51.300000000000004</v>
      </c>
      <c r="G2854" s="30"/>
      <c r="H2854" s="31" t="e">
        <f>(D2945-#REF!)/#REF!*100</f>
        <v>#REF!</v>
      </c>
    </row>
    <row r="2855" spans="1:8" s="104" customFormat="1" ht="58.5" customHeight="1">
      <c r="A2855" s="545"/>
      <c r="B2855" s="578" t="s">
        <v>2268</v>
      </c>
      <c r="C2855" s="103" t="s">
        <v>2259</v>
      </c>
      <c r="D2855" s="30">
        <v>109.8</v>
      </c>
      <c r="E2855" s="30">
        <v>109.8</v>
      </c>
      <c r="F2855" s="30">
        <v>109.8</v>
      </c>
      <c r="G2855" s="30"/>
      <c r="H2855" s="31" t="e">
        <f>(D2946-#REF!)/#REF!*100</f>
        <v>#REF!</v>
      </c>
    </row>
    <row r="2856" spans="1:8" s="104" customFormat="1" ht="31.5" customHeight="1">
      <c r="A2856" s="545"/>
      <c r="B2856" s="578" t="s">
        <v>2269</v>
      </c>
      <c r="C2856" s="103" t="s">
        <v>2259</v>
      </c>
      <c r="D2856" s="30">
        <v>40.5</v>
      </c>
      <c r="E2856" s="30">
        <v>40.5</v>
      </c>
      <c r="F2856" s="30">
        <v>40.5</v>
      </c>
      <c r="G2856" s="30"/>
      <c r="H2856" s="31" t="e">
        <f>(D2947-#REF!)/#REF!*100</f>
        <v>#REF!</v>
      </c>
    </row>
    <row r="2857" spans="1:8" s="104" customFormat="1">
      <c r="A2857" s="545"/>
      <c r="B2857" s="274" t="s">
        <v>2275</v>
      </c>
      <c r="C2857" s="103"/>
      <c r="D2857" s="30"/>
      <c r="E2857" s="30"/>
      <c r="F2857" s="30"/>
      <c r="G2857" s="30"/>
      <c r="H2857" s="31" t="e">
        <f>(D2948-#REF!)/#REF!*100</f>
        <v>#REF!</v>
      </c>
    </row>
    <row r="2858" spans="1:8" s="104" customFormat="1" ht="42.75" customHeight="1">
      <c r="A2858" s="545"/>
      <c r="B2858" s="578" t="s">
        <v>2271</v>
      </c>
      <c r="C2858" s="103" t="s">
        <v>2259</v>
      </c>
      <c r="D2858" s="30">
        <v>68.400000000000006</v>
      </c>
      <c r="E2858" s="30">
        <v>68.400000000000006</v>
      </c>
      <c r="F2858" s="30">
        <v>68.400000000000006</v>
      </c>
      <c r="G2858" s="30"/>
      <c r="H2858" s="31" t="e">
        <f>(D2949-#REF!)/#REF!*100</f>
        <v>#REF!</v>
      </c>
    </row>
    <row r="2859" spans="1:8" s="104" customFormat="1" ht="44.25" customHeight="1">
      <c r="A2859" s="545"/>
      <c r="B2859" s="578" t="s">
        <v>2272</v>
      </c>
      <c r="C2859" s="103" t="s">
        <v>2259</v>
      </c>
      <c r="D2859" s="30">
        <v>44.1</v>
      </c>
      <c r="E2859" s="30">
        <v>44.1</v>
      </c>
      <c r="F2859" s="30">
        <v>44.1</v>
      </c>
      <c r="G2859" s="30"/>
      <c r="H2859" s="31" t="e">
        <f>(D2950-#REF!)/#REF!*100</f>
        <v>#REF!</v>
      </c>
    </row>
    <row r="2860" spans="1:8" s="104" customFormat="1" ht="45" customHeight="1">
      <c r="A2860" s="545"/>
      <c r="B2860" s="578" t="s">
        <v>2273</v>
      </c>
      <c r="C2860" s="103" t="s">
        <v>2259</v>
      </c>
      <c r="D2860" s="30">
        <v>243</v>
      </c>
      <c r="E2860" s="30">
        <v>243</v>
      </c>
      <c r="F2860" s="30">
        <v>243</v>
      </c>
      <c r="G2860" s="30"/>
      <c r="H2860" s="31" t="e">
        <f>(D2951-#REF!)/#REF!*100</f>
        <v>#REF!</v>
      </c>
    </row>
    <row r="2861" spans="1:8" s="104" customFormat="1">
      <c r="A2861" s="545"/>
      <c r="B2861" s="274" t="s">
        <v>2276</v>
      </c>
      <c r="C2861" s="103"/>
      <c r="D2861" s="30"/>
      <c r="E2861" s="30"/>
      <c r="F2861" s="30"/>
      <c r="G2861" s="30"/>
      <c r="H2861" s="31" t="e">
        <f>(D2952-#REF!)/#REF!*100</f>
        <v>#REF!</v>
      </c>
    </row>
    <row r="2862" spans="1:8" s="104" customFormat="1" ht="51">
      <c r="A2862" s="545"/>
      <c r="B2862" s="183" t="s">
        <v>2256</v>
      </c>
      <c r="C2862" s="103" t="s">
        <v>2259</v>
      </c>
      <c r="D2862" s="30">
        <v>585</v>
      </c>
      <c r="E2862" s="30">
        <v>585</v>
      </c>
      <c r="F2862" s="30">
        <v>585</v>
      </c>
      <c r="G2862" s="30"/>
      <c r="H2862" s="31" t="e">
        <f>(D2953-#REF!)/#REF!*100</f>
        <v>#REF!</v>
      </c>
    </row>
    <row r="2863" spans="1:8" s="104" customFormat="1" ht="34.5" customHeight="1">
      <c r="A2863" s="545"/>
      <c r="B2863" s="578" t="s">
        <v>2258</v>
      </c>
      <c r="C2863" s="103" t="s">
        <v>2259</v>
      </c>
      <c r="D2863" s="30">
        <v>613.80000000000007</v>
      </c>
      <c r="E2863" s="30">
        <v>613.80000000000007</v>
      </c>
      <c r="F2863" s="30">
        <v>613.80000000000007</v>
      </c>
      <c r="G2863" s="30"/>
      <c r="H2863" s="31" t="e">
        <f>(D2954-#REF!)/#REF!*100</f>
        <v>#REF!</v>
      </c>
    </row>
    <row r="2864" spans="1:8" s="104" customFormat="1" ht="70.5" customHeight="1">
      <c r="A2864" s="545"/>
      <c r="B2864" s="578" t="s">
        <v>2260</v>
      </c>
      <c r="C2864" s="103" t="s">
        <v>2259</v>
      </c>
      <c r="D2864" s="30">
        <v>964.80000000000007</v>
      </c>
      <c r="E2864" s="30">
        <v>964.80000000000007</v>
      </c>
      <c r="F2864" s="30">
        <v>964.80000000000007</v>
      </c>
      <c r="G2864" s="30"/>
      <c r="H2864" s="31" t="e">
        <f>(D2955-#REF!)/#REF!*100</f>
        <v>#REF!</v>
      </c>
    </row>
    <row r="2865" spans="1:8" s="104" customFormat="1" ht="57" customHeight="1">
      <c r="A2865" s="545"/>
      <c r="B2865" s="578" t="s">
        <v>2261</v>
      </c>
      <c r="C2865" s="103" t="s">
        <v>2259</v>
      </c>
      <c r="D2865" s="30">
        <v>1386.9</v>
      </c>
      <c r="E2865" s="30">
        <v>1386.9</v>
      </c>
      <c r="F2865" s="30">
        <v>1386.9</v>
      </c>
      <c r="G2865" s="30"/>
      <c r="H2865" s="31" t="e">
        <f>(D2956-#REF!)/#REF!*100</f>
        <v>#REF!</v>
      </c>
    </row>
    <row r="2866" spans="1:8" s="104" customFormat="1" ht="71.25" customHeight="1">
      <c r="A2866" s="545"/>
      <c r="B2866" s="578" t="s">
        <v>2262</v>
      </c>
      <c r="C2866" s="103" t="s">
        <v>2259</v>
      </c>
      <c r="D2866" s="30">
        <v>1386.9</v>
      </c>
      <c r="E2866" s="30">
        <v>1386.9</v>
      </c>
      <c r="F2866" s="30">
        <v>1386.9</v>
      </c>
      <c r="G2866" s="30"/>
      <c r="H2866" s="31" t="e">
        <f>(D2957-#REF!)/#REF!*100</f>
        <v>#REF!</v>
      </c>
    </row>
    <row r="2867" spans="1:8" s="104" customFormat="1" ht="31.5" customHeight="1">
      <c r="A2867" s="545"/>
      <c r="B2867" s="578" t="s">
        <v>2263</v>
      </c>
      <c r="C2867" s="103" t="s">
        <v>2259</v>
      </c>
      <c r="D2867" s="30">
        <v>301.5</v>
      </c>
      <c r="E2867" s="30">
        <v>301.5</v>
      </c>
      <c r="F2867" s="30">
        <v>301.5</v>
      </c>
      <c r="G2867" s="30"/>
      <c r="H2867" s="31" t="e">
        <f>(D2958-#REF!)/#REF!*100</f>
        <v>#REF!</v>
      </c>
    </row>
    <row r="2868" spans="1:8" s="104" customFormat="1" ht="66.75" customHeight="1">
      <c r="A2868" s="545"/>
      <c r="B2868" s="578" t="s">
        <v>2264</v>
      </c>
      <c r="C2868" s="103" t="s">
        <v>2259</v>
      </c>
      <c r="D2868" s="30">
        <v>801.9</v>
      </c>
      <c r="E2868" s="30">
        <v>801.9</v>
      </c>
      <c r="F2868" s="30">
        <v>801.9</v>
      </c>
      <c r="G2868" s="30"/>
      <c r="H2868" s="31" t="e">
        <f>(D2959-#REF!)/#REF!*100</f>
        <v>#REF!</v>
      </c>
    </row>
    <row r="2869" spans="1:8" s="104" customFormat="1" ht="59.25" customHeight="1">
      <c r="A2869" s="545"/>
      <c r="B2869" s="578" t="s">
        <v>2265</v>
      </c>
      <c r="C2869" s="103" t="s">
        <v>2259</v>
      </c>
      <c r="D2869" s="30">
        <v>299.7</v>
      </c>
      <c r="E2869" s="30">
        <v>299.7</v>
      </c>
      <c r="F2869" s="30">
        <v>299.7</v>
      </c>
      <c r="G2869" s="30"/>
      <c r="H2869" s="31" t="e">
        <f>(D2960-#REF!)/#REF!*100</f>
        <v>#REF!</v>
      </c>
    </row>
    <row r="2870" spans="1:8" s="104" customFormat="1" ht="57" customHeight="1">
      <c r="A2870" s="545"/>
      <c r="B2870" s="578" t="s">
        <v>2266</v>
      </c>
      <c r="C2870" s="103" t="s">
        <v>2259</v>
      </c>
      <c r="D2870" s="30">
        <v>163.80000000000001</v>
      </c>
      <c r="E2870" s="30">
        <v>163.80000000000001</v>
      </c>
      <c r="F2870" s="30">
        <v>163.80000000000001</v>
      </c>
      <c r="G2870" s="30"/>
      <c r="H2870" s="31" t="e">
        <f>(D2961-#REF!)/#REF!*100</f>
        <v>#REF!</v>
      </c>
    </row>
    <row r="2871" spans="1:8" s="104" customFormat="1" ht="48" customHeight="1">
      <c r="A2871" s="545"/>
      <c r="B2871" s="578" t="s">
        <v>2267</v>
      </c>
      <c r="C2871" s="103" t="s">
        <v>2259</v>
      </c>
      <c r="D2871" s="30">
        <v>121.5</v>
      </c>
      <c r="E2871" s="30">
        <v>121.5</v>
      </c>
      <c r="F2871" s="30">
        <v>121.5</v>
      </c>
      <c r="G2871" s="30"/>
      <c r="H2871" s="31" t="e">
        <f>(D2962-#REF!)/#REF!*100</f>
        <v>#REF!</v>
      </c>
    </row>
    <row r="2872" spans="1:8" s="104" customFormat="1" ht="56.25" customHeight="1">
      <c r="A2872" s="545"/>
      <c r="B2872" s="578" t="s">
        <v>2268</v>
      </c>
      <c r="C2872" s="103" t="s">
        <v>2259</v>
      </c>
      <c r="D2872" s="30">
        <v>317.7</v>
      </c>
      <c r="E2872" s="30">
        <v>317.7</v>
      </c>
      <c r="F2872" s="30">
        <v>317.7</v>
      </c>
      <c r="G2872" s="30"/>
      <c r="H2872" s="31" t="e">
        <f>(D2963-#REF!)/#REF!*100</f>
        <v>#REF!</v>
      </c>
    </row>
    <row r="2873" spans="1:8" s="104" customFormat="1" ht="35.25" customHeight="1">
      <c r="A2873" s="545"/>
      <c r="B2873" s="578" t="s">
        <v>2269</v>
      </c>
      <c r="C2873" s="103" t="s">
        <v>2259</v>
      </c>
      <c r="D2873" s="30">
        <v>165.6</v>
      </c>
      <c r="E2873" s="30">
        <v>165.6</v>
      </c>
      <c r="F2873" s="30">
        <v>165.6</v>
      </c>
      <c r="G2873" s="30"/>
      <c r="H2873" s="31" t="e">
        <f>(D2964-#REF!)/#REF!*100</f>
        <v>#REF!</v>
      </c>
    </row>
    <row r="2874" spans="1:8" s="104" customFormat="1">
      <c r="A2874" s="545"/>
      <c r="B2874" s="274" t="s">
        <v>2277</v>
      </c>
      <c r="C2874" s="103"/>
      <c r="D2874" s="30"/>
      <c r="E2874" s="30"/>
      <c r="F2874" s="30"/>
      <c r="G2874" s="30"/>
      <c r="H2874" s="31" t="e">
        <f>(D2965-#REF!)/#REF!*100</f>
        <v>#REF!</v>
      </c>
    </row>
    <row r="2875" spans="1:8" s="104" customFormat="1" ht="47.25" customHeight="1">
      <c r="A2875" s="545"/>
      <c r="B2875" s="578" t="s">
        <v>2271</v>
      </c>
      <c r="C2875" s="103" t="s">
        <v>2259</v>
      </c>
      <c r="D2875" s="30">
        <v>81.900000000000006</v>
      </c>
      <c r="E2875" s="30">
        <v>81.900000000000006</v>
      </c>
      <c r="F2875" s="30">
        <v>81.900000000000006</v>
      </c>
      <c r="G2875" s="30"/>
      <c r="H2875" s="31" t="e">
        <f>(D2966-#REF!)/#REF!*100</f>
        <v>#REF!</v>
      </c>
    </row>
    <row r="2876" spans="1:8" s="104" customFormat="1" ht="45" customHeight="1">
      <c r="A2876" s="545"/>
      <c r="B2876" s="578" t="s">
        <v>2272</v>
      </c>
      <c r="C2876" s="103" t="s">
        <v>2259</v>
      </c>
      <c r="D2876" s="30">
        <v>190.8</v>
      </c>
      <c r="E2876" s="30">
        <v>190.8</v>
      </c>
      <c r="F2876" s="30">
        <v>190.8</v>
      </c>
      <c r="G2876" s="30"/>
      <c r="H2876" s="31" t="e">
        <f>(D2967-#REF!)/#REF!*100</f>
        <v>#REF!</v>
      </c>
    </row>
    <row r="2877" spans="1:8" s="104" customFormat="1" ht="42.75" customHeight="1">
      <c r="A2877" s="545"/>
      <c r="B2877" s="578" t="s">
        <v>2273</v>
      </c>
      <c r="C2877" s="103" t="s">
        <v>2259</v>
      </c>
      <c r="D2877" s="30">
        <v>437.40000000000003</v>
      </c>
      <c r="E2877" s="30">
        <v>437.40000000000003</v>
      </c>
      <c r="F2877" s="30">
        <v>437.40000000000003</v>
      </c>
      <c r="G2877" s="30"/>
      <c r="H2877" s="31" t="e">
        <f>(D2968-#REF!)/#REF!*100</f>
        <v>#REF!</v>
      </c>
    </row>
    <row r="2878" spans="1:8" s="104" customFormat="1" ht="40.5">
      <c r="A2878" s="546"/>
      <c r="B2878" s="319" t="s">
        <v>2278</v>
      </c>
      <c r="C2878" s="320"/>
      <c r="D2878" s="11"/>
      <c r="E2878" s="11"/>
      <c r="F2878" s="11"/>
      <c r="G2878" s="11"/>
      <c r="H2878" s="31" t="e">
        <f>(D2969-#REF!)/#REF!*100</f>
        <v>#REF!</v>
      </c>
    </row>
    <row r="2879" spans="1:8" s="104" customFormat="1" ht="25.5">
      <c r="A2879" s="546"/>
      <c r="B2879" s="321" t="s">
        <v>2279</v>
      </c>
      <c r="C2879" s="322"/>
      <c r="D2879" s="11"/>
      <c r="E2879" s="11"/>
      <c r="F2879" s="11"/>
      <c r="G2879" s="11"/>
      <c r="H2879" s="31" t="e">
        <f>(D2970-#REF!)/#REF!*100</f>
        <v>#REF!</v>
      </c>
    </row>
    <row r="2880" spans="1:8" s="104" customFormat="1" ht="25.5">
      <c r="A2880" s="546"/>
      <c r="B2880" s="323" t="s">
        <v>2280</v>
      </c>
      <c r="C2880" s="324" t="s">
        <v>2281</v>
      </c>
      <c r="D2880" s="11">
        <v>246.51000000000005</v>
      </c>
      <c r="E2880" s="11">
        <v>246.51000000000005</v>
      </c>
      <c r="F2880" s="11">
        <v>246.51000000000005</v>
      </c>
      <c r="G2880" s="11"/>
      <c r="H2880" s="31" t="e">
        <f>(D2971-#REF!)/#REF!*100</f>
        <v>#REF!</v>
      </c>
    </row>
    <row r="2881" spans="1:8" s="104" customFormat="1" ht="25.5">
      <c r="A2881" s="546"/>
      <c r="B2881" s="323" t="s">
        <v>2282</v>
      </c>
      <c r="C2881" s="325" t="s">
        <v>74</v>
      </c>
      <c r="D2881" s="11">
        <v>437.58000000000004</v>
      </c>
      <c r="E2881" s="11">
        <v>437.58000000000004</v>
      </c>
      <c r="F2881" s="11">
        <v>437.58000000000004</v>
      </c>
      <c r="G2881" s="11"/>
      <c r="H2881" s="31" t="e">
        <f>(D2972-#REF!)/#REF!*100</f>
        <v>#REF!</v>
      </c>
    </row>
    <row r="2882" spans="1:8" s="104" customFormat="1" ht="25.5">
      <c r="A2882" s="546"/>
      <c r="B2882" s="323" t="s">
        <v>2283</v>
      </c>
      <c r="C2882" s="325" t="s">
        <v>74</v>
      </c>
      <c r="D2882" s="11">
        <v>262.35000000000002</v>
      </c>
      <c r="E2882" s="11">
        <v>262.35000000000002</v>
      </c>
      <c r="F2882" s="11">
        <v>262.35000000000002</v>
      </c>
      <c r="G2882" s="11"/>
      <c r="H2882" s="31" t="e">
        <f>(D2973-#REF!)/#REF!*100</f>
        <v>#REF!</v>
      </c>
    </row>
    <row r="2883" spans="1:8" s="104" customFormat="1" ht="25.5">
      <c r="A2883" s="546"/>
      <c r="B2883" s="323" t="s">
        <v>2284</v>
      </c>
      <c r="C2883" s="325" t="s">
        <v>74</v>
      </c>
      <c r="D2883" s="11">
        <v>470.25</v>
      </c>
      <c r="E2883" s="11">
        <v>470.25</v>
      </c>
      <c r="F2883" s="11">
        <v>470.25</v>
      </c>
      <c r="G2883" s="11"/>
      <c r="H2883" s="31" t="e">
        <f>(D2974-#REF!)/#REF!*100</f>
        <v>#REF!</v>
      </c>
    </row>
    <row r="2884" spans="1:8" s="104" customFormat="1" ht="25.5">
      <c r="A2884" s="546"/>
      <c r="B2884" s="323" t="s">
        <v>2285</v>
      </c>
      <c r="C2884" s="325" t="s">
        <v>74</v>
      </c>
      <c r="D2884" s="11">
        <v>447.48000000000008</v>
      </c>
      <c r="E2884" s="11">
        <v>447.48000000000008</v>
      </c>
      <c r="F2884" s="11">
        <v>447.48000000000008</v>
      </c>
      <c r="G2884" s="11"/>
      <c r="H2884" s="31" t="e">
        <f>(D2975-#REF!)/#REF!*100</f>
        <v>#REF!</v>
      </c>
    </row>
    <row r="2885" spans="1:8" s="104" customFormat="1" ht="29.25" customHeight="1">
      <c r="A2885" s="546"/>
      <c r="B2885" s="323" t="s">
        <v>2282</v>
      </c>
      <c r="C2885" s="325" t="s">
        <v>74</v>
      </c>
      <c r="D2885" s="11">
        <v>673.20000000000016</v>
      </c>
      <c r="E2885" s="11">
        <v>673.20000000000016</v>
      </c>
      <c r="F2885" s="11">
        <v>673.20000000000016</v>
      </c>
      <c r="G2885" s="11"/>
      <c r="H2885" s="31" t="e">
        <f>(D2976-#REF!)/#REF!*100</f>
        <v>#REF!</v>
      </c>
    </row>
    <row r="2886" spans="1:8" s="104" customFormat="1" ht="25.5">
      <c r="A2886" s="546"/>
      <c r="B2886" s="323" t="s">
        <v>2283</v>
      </c>
      <c r="C2886" s="325" t="s">
        <v>74</v>
      </c>
      <c r="D2886" s="11">
        <v>473.22000000000008</v>
      </c>
      <c r="E2886" s="11">
        <v>473.22000000000008</v>
      </c>
      <c r="F2886" s="11">
        <v>473.22000000000008</v>
      </c>
      <c r="G2886" s="11"/>
      <c r="H2886" s="31" t="e">
        <f>(D2977-#REF!)/#REF!*100</f>
        <v>#REF!</v>
      </c>
    </row>
    <row r="2887" spans="1:8" s="104" customFormat="1" ht="25.5">
      <c r="A2887" s="546"/>
      <c r="B2887" s="323" t="s">
        <v>2284</v>
      </c>
      <c r="C2887" s="325" t="s">
        <v>74</v>
      </c>
      <c r="D2887" s="11">
        <v>695.97</v>
      </c>
      <c r="E2887" s="11">
        <v>695.97</v>
      </c>
      <c r="F2887" s="11">
        <v>695.97</v>
      </c>
      <c r="G2887" s="11"/>
      <c r="H2887" s="31" t="e">
        <f>(D2978-#REF!)/#REF!*100</f>
        <v>#REF!</v>
      </c>
    </row>
    <row r="2888" spans="1:8" s="104" customFormat="1" ht="32.25" customHeight="1">
      <c r="A2888" s="546"/>
      <c r="B2888" s="323" t="s">
        <v>2286</v>
      </c>
      <c r="C2888" s="325" t="s">
        <v>74</v>
      </c>
      <c r="D2888" s="11">
        <v>959.31000000000006</v>
      </c>
      <c r="E2888" s="11">
        <v>959.31000000000006</v>
      </c>
      <c r="F2888" s="11">
        <v>959.31000000000006</v>
      </c>
      <c r="G2888" s="11"/>
      <c r="H2888" s="31" t="e">
        <f>(D2979-#REF!)/#REF!*100</f>
        <v>#REF!</v>
      </c>
    </row>
    <row r="2889" spans="1:8" s="104" customFormat="1" ht="31.5" customHeight="1">
      <c r="A2889" s="546"/>
      <c r="B2889" s="323" t="s">
        <v>2287</v>
      </c>
      <c r="C2889" s="325" t="s">
        <v>74</v>
      </c>
      <c r="D2889" s="11">
        <v>1195.9200000000003</v>
      </c>
      <c r="E2889" s="11">
        <v>1195.9200000000003</v>
      </c>
      <c r="F2889" s="11">
        <v>1195.9200000000003</v>
      </c>
      <c r="G2889" s="11"/>
      <c r="H2889" s="31" t="e">
        <f>(D2980-#REF!)/#REF!*100</f>
        <v>#REF!</v>
      </c>
    </row>
    <row r="2890" spans="1:8" s="104" customFormat="1" ht="25.5">
      <c r="A2890" s="546"/>
      <c r="B2890" s="323" t="s">
        <v>2288</v>
      </c>
      <c r="C2890" s="325" t="s">
        <v>74</v>
      </c>
      <c r="D2890" s="11">
        <v>1021.6800000000001</v>
      </c>
      <c r="E2890" s="11">
        <v>1021.6800000000001</v>
      </c>
      <c r="F2890" s="11">
        <v>1021.6800000000001</v>
      </c>
      <c r="G2890" s="11"/>
      <c r="H2890" s="31" t="e">
        <f>(D2981-#REF!)/#REF!*100</f>
        <v>#REF!</v>
      </c>
    </row>
    <row r="2891" spans="1:8" s="104" customFormat="1" ht="25.5">
      <c r="A2891" s="546"/>
      <c r="B2891" s="323" t="s">
        <v>2283</v>
      </c>
      <c r="C2891" s="325" t="s">
        <v>74</v>
      </c>
      <c r="D2891" s="11">
        <v>1350.3600000000001</v>
      </c>
      <c r="E2891" s="11">
        <v>1350.3600000000001</v>
      </c>
      <c r="F2891" s="11">
        <v>1350.3600000000001</v>
      </c>
      <c r="G2891" s="11"/>
      <c r="H2891" s="31" t="e">
        <f>(D2982-#REF!)/#REF!*100</f>
        <v>#REF!</v>
      </c>
    </row>
    <row r="2892" spans="1:8" s="104" customFormat="1" ht="38.25">
      <c r="A2892" s="546"/>
      <c r="B2892" s="321" t="s">
        <v>2289</v>
      </c>
      <c r="C2892" s="322"/>
      <c r="D2892" s="11"/>
      <c r="E2892" s="11"/>
      <c r="F2892" s="11"/>
      <c r="G2892" s="11"/>
      <c r="H2892" s="31" t="e">
        <f>(D2983-#REF!)/#REF!*100</f>
        <v>#REF!</v>
      </c>
    </row>
    <row r="2893" spans="1:8" s="104" customFormat="1" ht="17.25" customHeight="1">
      <c r="A2893" s="546"/>
      <c r="B2893" s="323" t="s">
        <v>2290</v>
      </c>
      <c r="C2893" s="325" t="s">
        <v>2291</v>
      </c>
      <c r="D2893" s="11">
        <v>139.59000000000003</v>
      </c>
      <c r="E2893" s="11">
        <v>139.59000000000003</v>
      </c>
      <c r="F2893" s="11">
        <v>139.59000000000003</v>
      </c>
      <c r="G2893" s="11"/>
      <c r="H2893" s="31" t="e">
        <f>(D2984-#REF!)/#REF!*100</f>
        <v>#REF!</v>
      </c>
    </row>
    <row r="2894" spans="1:8" s="104" customFormat="1">
      <c r="A2894" s="546"/>
      <c r="B2894" s="323" t="s">
        <v>2292</v>
      </c>
      <c r="C2894" s="325" t="s">
        <v>74</v>
      </c>
      <c r="D2894" s="11">
        <v>177.21</v>
      </c>
      <c r="E2894" s="11">
        <v>177.21</v>
      </c>
      <c r="F2894" s="11">
        <v>177.21</v>
      </c>
      <c r="G2894" s="11"/>
      <c r="H2894" s="31" t="e">
        <f>(D2985-#REF!)/#REF!*100</f>
        <v>#REF!</v>
      </c>
    </row>
    <row r="2895" spans="1:8" s="104" customFormat="1">
      <c r="A2895" s="546"/>
      <c r="B2895" s="323" t="s">
        <v>2293</v>
      </c>
      <c r="C2895" s="325" t="s">
        <v>74</v>
      </c>
      <c r="D2895" s="11">
        <v>81.180000000000007</v>
      </c>
      <c r="E2895" s="11">
        <v>81.180000000000007</v>
      </c>
      <c r="F2895" s="11">
        <v>81.180000000000007</v>
      </c>
      <c r="G2895" s="11"/>
      <c r="H2895" s="31" t="e">
        <f>(D2986-#REF!)/#REF!*100</f>
        <v>#REF!</v>
      </c>
    </row>
    <row r="2896" spans="1:8" s="104" customFormat="1">
      <c r="A2896" s="546"/>
      <c r="B2896" s="323" t="s">
        <v>2294</v>
      </c>
      <c r="C2896" s="325" t="s">
        <v>74</v>
      </c>
      <c r="D2896" s="11">
        <v>189.09000000000003</v>
      </c>
      <c r="E2896" s="11">
        <v>189.09000000000003</v>
      </c>
      <c r="F2896" s="11">
        <v>189.09000000000003</v>
      </c>
      <c r="G2896" s="11"/>
      <c r="H2896" s="31"/>
    </row>
    <row r="2897" spans="1:8" s="104" customFormat="1">
      <c r="A2897" s="546"/>
      <c r="B2897" s="323" t="s">
        <v>2295</v>
      </c>
      <c r="C2897" s="325" t="s">
        <v>74</v>
      </c>
      <c r="D2897" s="11">
        <v>113.85000000000001</v>
      </c>
      <c r="E2897" s="11">
        <v>113.85000000000001</v>
      </c>
      <c r="F2897" s="11">
        <v>113.85000000000001</v>
      </c>
      <c r="G2897" s="11"/>
      <c r="H2897" s="31" t="e">
        <f>(D2988-#REF!)/#REF!*100</f>
        <v>#REF!</v>
      </c>
    </row>
    <row r="2898" spans="1:8" s="104" customFormat="1">
      <c r="A2898" s="546"/>
      <c r="B2898" s="323" t="s">
        <v>2296</v>
      </c>
      <c r="C2898" s="325" t="s">
        <v>74</v>
      </c>
      <c r="D2898" s="11">
        <v>201.96</v>
      </c>
      <c r="E2898" s="11">
        <v>201.96</v>
      </c>
      <c r="F2898" s="11">
        <v>201.96</v>
      </c>
      <c r="G2898" s="11"/>
      <c r="H2898" s="31" t="e">
        <f>(D2989-#REF!)/#REF!*100</f>
        <v>#REF!</v>
      </c>
    </row>
    <row r="2899" spans="1:8" s="104" customFormat="1">
      <c r="A2899" s="546"/>
      <c r="B2899" s="323" t="s">
        <v>2297</v>
      </c>
      <c r="C2899" s="325" t="s">
        <v>74</v>
      </c>
      <c r="D2899" s="11">
        <v>221.76000000000005</v>
      </c>
      <c r="E2899" s="11">
        <v>221.76000000000005</v>
      </c>
      <c r="F2899" s="11">
        <v>221.76000000000005</v>
      </c>
      <c r="G2899" s="11"/>
      <c r="H2899" s="31" t="e">
        <f>(D2990-#REF!)/#REF!*100</f>
        <v>#REF!</v>
      </c>
    </row>
    <row r="2900" spans="1:8" s="104" customFormat="1">
      <c r="A2900" s="546"/>
      <c r="B2900" s="323" t="s">
        <v>2298</v>
      </c>
      <c r="C2900" s="325" t="s">
        <v>74</v>
      </c>
      <c r="D2900" s="11">
        <v>349.47</v>
      </c>
      <c r="E2900" s="11">
        <v>349.47</v>
      </c>
      <c r="F2900" s="11">
        <v>349.47</v>
      </c>
      <c r="G2900" s="11"/>
      <c r="H2900" s="31" t="e">
        <f>(D2991-#REF!)/#REF!*100</f>
        <v>#REF!</v>
      </c>
    </row>
    <row r="2901" spans="1:8" s="104" customFormat="1">
      <c r="A2901" s="546"/>
      <c r="B2901" s="323" t="s">
        <v>2299</v>
      </c>
      <c r="C2901" s="325" t="s">
        <v>74</v>
      </c>
      <c r="D2901" s="11">
        <v>491.04</v>
      </c>
      <c r="E2901" s="11">
        <v>491.04</v>
      </c>
      <c r="F2901" s="11">
        <v>491.04</v>
      </c>
      <c r="G2901" s="11"/>
      <c r="H2901" s="31" t="e">
        <f>(D2992-#REF!)/#REF!*100</f>
        <v>#REF!</v>
      </c>
    </row>
    <row r="2902" spans="1:8" s="104" customFormat="1">
      <c r="A2902" s="546"/>
      <c r="B2902" s="323" t="s">
        <v>2300</v>
      </c>
      <c r="C2902" s="325" t="s">
        <v>74</v>
      </c>
      <c r="D2902" s="11">
        <v>361.35000000000008</v>
      </c>
      <c r="E2902" s="11">
        <v>361.35000000000008</v>
      </c>
      <c r="F2902" s="11">
        <v>361.35000000000008</v>
      </c>
      <c r="G2902" s="11"/>
      <c r="H2902" s="31" t="e">
        <f>(D2993-#REF!)/#REF!*100</f>
        <v>#REF!</v>
      </c>
    </row>
    <row r="2903" spans="1:8" s="104" customFormat="1">
      <c r="A2903" s="546"/>
      <c r="B2903" s="323" t="s">
        <v>2301</v>
      </c>
      <c r="C2903" s="325" t="s">
        <v>74</v>
      </c>
      <c r="D2903" s="11">
        <v>481.14000000000004</v>
      </c>
      <c r="E2903" s="11">
        <v>481.14000000000004</v>
      </c>
      <c r="F2903" s="11">
        <v>481.14000000000004</v>
      </c>
      <c r="G2903" s="11"/>
      <c r="H2903" s="31" t="e">
        <f>(D2994-#REF!)/#REF!*100</f>
        <v>#REF!</v>
      </c>
    </row>
    <row r="2904" spans="1:8" s="104" customFormat="1">
      <c r="A2904" s="546"/>
      <c r="B2904" s="323" t="s">
        <v>2302</v>
      </c>
      <c r="C2904" s="325" t="s">
        <v>74</v>
      </c>
      <c r="D2904" s="11">
        <v>225.72000000000003</v>
      </c>
      <c r="E2904" s="11">
        <v>225.72000000000003</v>
      </c>
      <c r="F2904" s="11">
        <v>225.72000000000003</v>
      </c>
      <c r="G2904" s="11"/>
      <c r="H2904" s="31" t="e">
        <f>(D2995-#REF!)/#REF!*100</f>
        <v>#REF!</v>
      </c>
    </row>
    <row r="2905" spans="1:8" s="104" customFormat="1">
      <c r="A2905" s="546"/>
      <c r="B2905" s="323" t="s">
        <v>2303</v>
      </c>
      <c r="C2905" s="325" t="s">
        <v>74</v>
      </c>
      <c r="D2905" s="11">
        <v>288.09000000000003</v>
      </c>
      <c r="E2905" s="11">
        <v>288.09000000000003</v>
      </c>
      <c r="F2905" s="11">
        <v>288.09000000000003</v>
      </c>
      <c r="G2905" s="11"/>
      <c r="H2905" s="31" t="e">
        <f>(D2996-#REF!)/#REF!*100</f>
        <v>#REF!</v>
      </c>
    </row>
    <row r="2906" spans="1:8" s="104" customFormat="1">
      <c r="A2906" s="546"/>
      <c r="B2906" s="323" t="s">
        <v>2304</v>
      </c>
      <c r="C2906" s="325" t="s">
        <v>74</v>
      </c>
      <c r="D2906" s="11">
        <v>11.88</v>
      </c>
      <c r="E2906" s="11">
        <v>11.88</v>
      </c>
      <c r="F2906" s="11">
        <v>11.88</v>
      </c>
      <c r="G2906" s="11"/>
      <c r="H2906" s="31" t="e">
        <f>(D2997-#REF!)/#REF!*100</f>
        <v>#REF!</v>
      </c>
    </row>
    <row r="2907" spans="1:8" s="104" customFormat="1">
      <c r="A2907" s="546"/>
      <c r="B2907" s="323" t="s">
        <v>2305</v>
      </c>
      <c r="C2907" s="325" t="s">
        <v>74</v>
      </c>
      <c r="D2907" s="11">
        <v>24.750000000000004</v>
      </c>
      <c r="E2907" s="11">
        <v>24.750000000000004</v>
      </c>
      <c r="F2907" s="11">
        <v>24.750000000000004</v>
      </c>
      <c r="G2907" s="11"/>
      <c r="H2907" s="31" t="e">
        <f>(D2998-#REF!)/#REF!*100</f>
        <v>#REF!</v>
      </c>
    </row>
    <row r="2908" spans="1:8" s="104" customFormat="1">
      <c r="A2908" s="546"/>
      <c r="B2908" s="323" t="s">
        <v>2306</v>
      </c>
      <c r="C2908" s="325" t="s">
        <v>74</v>
      </c>
      <c r="D2908" s="11">
        <v>229.68</v>
      </c>
      <c r="E2908" s="11">
        <v>229.68</v>
      </c>
      <c r="F2908" s="11">
        <v>229.68</v>
      </c>
      <c r="G2908" s="11"/>
      <c r="H2908" s="31"/>
    </row>
    <row r="2909" spans="1:8" s="104" customFormat="1">
      <c r="A2909" s="546"/>
      <c r="B2909" s="323" t="s">
        <v>3891</v>
      </c>
      <c r="C2909" s="325" t="s">
        <v>74</v>
      </c>
      <c r="D2909" s="11">
        <v>282.15000000000003</v>
      </c>
      <c r="E2909" s="11">
        <v>282.15000000000003</v>
      </c>
      <c r="F2909" s="11">
        <v>282.15000000000003</v>
      </c>
      <c r="G2909" s="11"/>
      <c r="H2909" s="31"/>
    </row>
    <row r="2910" spans="1:8" s="104" customFormat="1">
      <c r="A2910" s="546"/>
      <c r="B2910" s="323" t="s">
        <v>2292</v>
      </c>
      <c r="C2910" s="325" t="s">
        <v>74</v>
      </c>
      <c r="D2910" s="11">
        <v>322.74</v>
      </c>
      <c r="E2910" s="11">
        <v>322.74</v>
      </c>
      <c r="F2910" s="11">
        <v>322.74</v>
      </c>
      <c r="G2910" s="11"/>
      <c r="H2910" s="31" t="e">
        <f>(D3001-#REF!)/#REF!*100</f>
        <v>#REF!</v>
      </c>
    </row>
    <row r="2911" spans="1:8" s="104" customFormat="1">
      <c r="A2911" s="546"/>
      <c r="B2911" s="323" t="s">
        <v>2293</v>
      </c>
      <c r="C2911" s="325" t="s">
        <v>74</v>
      </c>
      <c r="D2911" s="11">
        <v>102.96000000000001</v>
      </c>
      <c r="E2911" s="11">
        <v>102.96000000000001</v>
      </c>
      <c r="F2911" s="11">
        <v>102.96000000000001</v>
      </c>
      <c r="G2911" s="11"/>
      <c r="H2911" s="31" t="e">
        <f>(D3002-#REF!)/#REF!*100</f>
        <v>#REF!</v>
      </c>
    </row>
    <row r="2912" spans="1:8" s="104" customFormat="1">
      <c r="A2912" s="546"/>
      <c r="B2912" s="323" t="s">
        <v>2294</v>
      </c>
      <c r="C2912" s="325" t="s">
        <v>74</v>
      </c>
      <c r="D2912" s="11">
        <v>370.26000000000005</v>
      </c>
      <c r="E2912" s="11">
        <v>370.26000000000005</v>
      </c>
      <c r="F2912" s="11">
        <v>370.26000000000005</v>
      </c>
      <c r="G2912" s="11"/>
      <c r="H2912" s="31" t="e">
        <f>(D3003-#REF!)/#REF!*100</f>
        <v>#REF!</v>
      </c>
    </row>
    <row r="2913" spans="1:8" s="104" customFormat="1">
      <c r="A2913" s="546"/>
      <c r="B2913" s="323" t="s">
        <v>2295</v>
      </c>
      <c r="C2913" s="325" t="s">
        <v>74</v>
      </c>
      <c r="D2913" s="11">
        <v>205.92000000000002</v>
      </c>
      <c r="E2913" s="11">
        <v>205.92000000000002</v>
      </c>
      <c r="F2913" s="11">
        <v>205.92000000000002</v>
      </c>
      <c r="G2913" s="11"/>
      <c r="H2913" s="31" t="e">
        <f>(D3004-#REF!)/#REF!*100</f>
        <v>#REF!</v>
      </c>
    </row>
    <row r="2914" spans="1:8" s="104" customFormat="1">
      <c r="A2914" s="546"/>
      <c r="B2914" s="323" t="s">
        <v>2296</v>
      </c>
      <c r="C2914" s="325" t="s">
        <v>74</v>
      </c>
      <c r="D2914" s="11">
        <v>684.09</v>
      </c>
      <c r="E2914" s="11">
        <v>684.09</v>
      </c>
      <c r="F2914" s="11">
        <v>684.09</v>
      </c>
      <c r="G2914" s="11"/>
      <c r="H2914" s="31" t="e">
        <f>(D3005-#REF!)/#REF!*100</f>
        <v>#REF!</v>
      </c>
    </row>
    <row r="2915" spans="1:8" s="104" customFormat="1" ht="20.25" customHeight="1">
      <c r="A2915" s="546"/>
      <c r="B2915" s="323" t="s">
        <v>2301</v>
      </c>
      <c r="C2915" s="325" t="s">
        <v>74</v>
      </c>
      <c r="D2915" s="11">
        <v>807.84</v>
      </c>
      <c r="E2915" s="11">
        <v>807.84</v>
      </c>
      <c r="F2915" s="11">
        <v>807.84</v>
      </c>
      <c r="G2915" s="11"/>
      <c r="H2915" s="31" t="e">
        <f>(D3006-#REF!)/#REF!*100</f>
        <v>#REF!</v>
      </c>
    </row>
    <row r="2916" spans="1:8" s="104" customFormat="1">
      <c r="A2916" s="546"/>
      <c r="B2916" s="323" t="s">
        <v>2302</v>
      </c>
      <c r="C2916" s="325" t="s">
        <v>74</v>
      </c>
      <c r="D2916" s="11">
        <v>566.28000000000009</v>
      </c>
      <c r="E2916" s="11">
        <v>566.28000000000009</v>
      </c>
      <c r="F2916" s="11">
        <v>566.28000000000009</v>
      </c>
      <c r="G2916" s="11"/>
      <c r="H2916" s="31" t="e">
        <f>(D3007-#REF!)/#REF!*100</f>
        <v>#REF!</v>
      </c>
    </row>
    <row r="2917" spans="1:8" s="104" customFormat="1">
      <c r="A2917" s="546"/>
      <c r="B2917" s="323" t="s">
        <v>2299</v>
      </c>
      <c r="C2917" s="325" t="s">
        <v>74</v>
      </c>
      <c r="D2917" s="11">
        <v>641.5200000000001</v>
      </c>
      <c r="E2917" s="11">
        <v>641.5200000000001</v>
      </c>
      <c r="F2917" s="11">
        <v>641.5200000000001</v>
      </c>
      <c r="G2917" s="11"/>
      <c r="H2917" s="31"/>
    </row>
    <row r="2918" spans="1:8" s="104" customFormat="1">
      <c r="A2918" s="546"/>
      <c r="B2918" s="323" t="s">
        <v>2300</v>
      </c>
      <c r="C2918" s="325" t="s">
        <v>74</v>
      </c>
      <c r="D2918" s="11">
        <v>370.26000000000005</v>
      </c>
      <c r="E2918" s="11">
        <v>370.26000000000005</v>
      </c>
      <c r="F2918" s="11">
        <v>370.26000000000005</v>
      </c>
      <c r="G2918" s="11"/>
      <c r="H2918" s="31" t="e">
        <f>(D3009-#REF!)/#REF!*100</f>
        <v>#REF!</v>
      </c>
    </row>
    <row r="2919" spans="1:8" s="104" customFormat="1">
      <c r="A2919" s="546"/>
      <c r="B2919" s="323" t="s">
        <v>2297</v>
      </c>
      <c r="C2919" s="325" t="s">
        <v>74</v>
      </c>
      <c r="D2919" s="11">
        <v>436.59000000000003</v>
      </c>
      <c r="E2919" s="11">
        <v>436.59000000000003</v>
      </c>
      <c r="F2919" s="11">
        <v>436.59000000000003</v>
      </c>
      <c r="G2919" s="11"/>
      <c r="H2919" s="31" t="e">
        <f>(D3010-#REF!)/#REF!*100</f>
        <v>#REF!</v>
      </c>
    </row>
    <row r="2920" spans="1:8" s="104" customFormat="1">
      <c r="A2920" s="546"/>
      <c r="B2920" s="323" t="s">
        <v>2298</v>
      </c>
      <c r="C2920" s="325" t="s">
        <v>74</v>
      </c>
      <c r="D2920" s="11">
        <v>453.42000000000007</v>
      </c>
      <c r="E2920" s="11">
        <v>453.42000000000007</v>
      </c>
      <c r="F2920" s="11">
        <v>453.42000000000007</v>
      </c>
      <c r="G2920" s="11"/>
      <c r="H2920" s="31" t="e">
        <f>(D3011-#REF!)/#REF!*100</f>
        <v>#REF!</v>
      </c>
    </row>
    <row r="2921" spans="1:8" s="104" customFormat="1">
      <c r="A2921" s="546"/>
      <c r="B2921" s="323" t="s">
        <v>2303</v>
      </c>
      <c r="C2921" s="325" t="s">
        <v>74</v>
      </c>
      <c r="D2921" s="11">
        <v>475.2</v>
      </c>
      <c r="E2921" s="11">
        <v>475.2</v>
      </c>
      <c r="F2921" s="11">
        <v>475.2</v>
      </c>
      <c r="G2921" s="11"/>
      <c r="H2921" s="31" t="e">
        <f>(D3012-#REF!)/#REF!*100</f>
        <v>#REF!</v>
      </c>
    </row>
    <row r="2922" spans="1:8" s="104" customFormat="1">
      <c r="A2922" s="546"/>
      <c r="B2922" s="323" t="s">
        <v>2304</v>
      </c>
      <c r="C2922" s="325" t="s">
        <v>74</v>
      </c>
      <c r="D2922" s="11">
        <v>46.53</v>
      </c>
      <c r="E2922" s="11">
        <v>46.53</v>
      </c>
      <c r="F2922" s="11">
        <v>46.53</v>
      </c>
      <c r="G2922" s="11"/>
      <c r="H2922" s="31" t="e">
        <f>(D3013-#REF!)/#REF!*100</f>
        <v>#REF!</v>
      </c>
    </row>
    <row r="2923" spans="1:8" s="104" customFormat="1">
      <c r="A2923" s="546"/>
      <c r="B2923" s="323" t="s">
        <v>2306</v>
      </c>
      <c r="C2923" s="325" t="s">
        <v>74</v>
      </c>
      <c r="D2923" s="11">
        <v>161.37</v>
      </c>
      <c r="E2923" s="11">
        <v>161.37</v>
      </c>
      <c r="F2923" s="11">
        <v>161.37</v>
      </c>
      <c r="G2923" s="11"/>
      <c r="H2923" s="31" t="e">
        <f>(D3014-#REF!)/#REF!*100</f>
        <v>#REF!</v>
      </c>
    </row>
    <row r="2924" spans="1:8" s="104" customFormat="1" ht="25.5">
      <c r="A2924" s="546"/>
      <c r="B2924" s="323" t="s">
        <v>2307</v>
      </c>
      <c r="C2924" s="325" t="s">
        <v>74</v>
      </c>
      <c r="D2924" s="11">
        <v>35.64</v>
      </c>
      <c r="E2924" s="11">
        <v>35.64</v>
      </c>
      <c r="F2924" s="11">
        <v>35.64</v>
      </c>
      <c r="G2924" s="11"/>
      <c r="H2924" s="31"/>
    </row>
    <row r="2925" spans="1:8" s="104" customFormat="1" ht="25.5">
      <c r="A2925" s="546"/>
      <c r="B2925" s="323" t="s">
        <v>2308</v>
      </c>
      <c r="C2925" s="325" t="s">
        <v>74</v>
      </c>
      <c r="D2925" s="11">
        <v>435.60000000000008</v>
      </c>
      <c r="E2925" s="11">
        <v>435.60000000000008</v>
      </c>
      <c r="F2925" s="11">
        <v>435.60000000000008</v>
      </c>
      <c r="G2925" s="11"/>
      <c r="H2925" s="31" t="e">
        <f>(D3016-#REF!)/#REF!*100</f>
        <v>#REF!</v>
      </c>
    </row>
    <row r="2926" spans="1:8" s="104" customFormat="1">
      <c r="A2926" s="546"/>
      <c r="B2926" s="323" t="s">
        <v>2309</v>
      </c>
      <c r="C2926" s="325" t="s">
        <v>74</v>
      </c>
      <c r="D2926" s="11">
        <v>348.48000000000008</v>
      </c>
      <c r="E2926" s="11">
        <v>348.48000000000008</v>
      </c>
      <c r="F2926" s="11">
        <v>348.48000000000008</v>
      </c>
      <c r="G2926" s="11"/>
      <c r="H2926" s="31" t="e">
        <f>(D3017-#REF!)/#REF!*100</f>
        <v>#REF!</v>
      </c>
    </row>
    <row r="2927" spans="1:8" s="104" customFormat="1">
      <c r="A2927" s="546"/>
      <c r="B2927" s="323" t="s">
        <v>2310</v>
      </c>
      <c r="C2927" s="325" t="s">
        <v>74</v>
      </c>
      <c r="D2927" s="11">
        <v>174.24000000000004</v>
      </c>
      <c r="E2927" s="11">
        <v>174.24000000000004</v>
      </c>
      <c r="F2927" s="11">
        <v>174.24000000000004</v>
      </c>
      <c r="G2927" s="11"/>
      <c r="H2927" s="31"/>
    </row>
    <row r="2928" spans="1:8" s="104" customFormat="1" ht="25.5">
      <c r="A2928" s="546"/>
      <c r="B2928" s="323" t="s">
        <v>2311</v>
      </c>
      <c r="C2928" s="325" t="s">
        <v>74</v>
      </c>
      <c r="D2928" s="11">
        <v>23.76</v>
      </c>
      <c r="E2928" s="11">
        <v>23.76</v>
      </c>
      <c r="F2928" s="11">
        <v>23.76</v>
      </c>
      <c r="G2928" s="11"/>
      <c r="H2928" s="31"/>
    </row>
    <row r="2929" spans="1:8" s="104" customFormat="1">
      <c r="A2929" s="546"/>
      <c r="B2929" s="323" t="s">
        <v>2312</v>
      </c>
      <c r="C2929" s="325" t="s">
        <v>74</v>
      </c>
      <c r="D2929" s="11">
        <v>538.56000000000006</v>
      </c>
      <c r="E2929" s="11">
        <v>538.56000000000006</v>
      </c>
      <c r="F2929" s="11">
        <v>538.56000000000006</v>
      </c>
      <c r="G2929" s="11"/>
      <c r="H2929" s="31" t="e">
        <f>(D3020-#REF!)/#REF!*100</f>
        <v>#REF!</v>
      </c>
    </row>
    <row r="2930" spans="1:8" s="104" customFormat="1" ht="25.5">
      <c r="A2930" s="546"/>
      <c r="B2930" s="323" t="s">
        <v>2313</v>
      </c>
      <c r="C2930" s="325" t="s">
        <v>74</v>
      </c>
      <c r="D2930" s="11">
        <v>773.19</v>
      </c>
      <c r="E2930" s="11">
        <v>773.19</v>
      </c>
      <c r="F2930" s="11">
        <v>773.19</v>
      </c>
      <c r="G2930" s="11"/>
      <c r="H2930" s="31" t="e">
        <f>(D3021-#REF!)/#REF!*100</f>
        <v>#REF!</v>
      </c>
    </row>
    <row r="2931" spans="1:8" s="104" customFormat="1" ht="25.5">
      <c r="A2931" s="546"/>
      <c r="B2931" s="323" t="s">
        <v>2314</v>
      </c>
      <c r="C2931" s="325" t="s">
        <v>74</v>
      </c>
      <c r="D2931" s="11">
        <v>231.66000000000003</v>
      </c>
      <c r="E2931" s="11">
        <v>231.66000000000003</v>
      </c>
      <c r="F2931" s="11">
        <v>231.66000000000003</v>
      </c>
      <c r="G2931" s="11"/>
      <c r="H2931" s="31" t="e">
        <f>(D3022-#REF!)/#REF!*100</f>
        <v>#REF!</v>
      </c>
    </row>
    <row r="2932" spans="1:8" s="104" customFormat="1" ht="25.5">
      <c r="A2932" s="546"/>
      <c r="B2932" s="323" t="s">
        <v>2315</v>
      </c>
      <c r="C2932" s="325" t="s">
        <v>74</v>
      </c>
      <c r="D2932" s="11">
        <v>470.25</v>
      </c>
      <c r="E2932" s="11">
        <v>470.25</v>
      </c>
      <c r="F2932" s="11">
        <v>470.25</v>
      </c>
      <c r="G2932" s="11"/>
      <c r="H2932" s="31" t="e">
        <f>(D3023-#REF!)/#REF!*100</f>
        <v>#REF!</v>
      </c>
    </row>
    <row r="2933" spans="1:8" s="104" customFormat="1" ht="25.5">
      <c r="A2933" s="546"/>
      <c r="B2933" s="323" t="s">
        <v>2316</v>
      </c>
      <c r="C2933" s="325" t="s">
        <v>74</v>
      </c>
      <c r="D2933" s="11">
        <v>449.46000000000004</v>
      </c>
      <c r="E2933" s="11">
        <v>449.46000000000004</v>
      </c>
      <c r="F2933" s="11">
        <v>449.46000000000004</v>
      </c>
      <c r="G2933" s="11"/>
      <c r="H2933" s="31" t="e">
        <f>(D3024-#REF!)/#REF!*100</f>
        <v>#REF!</v>
      </c>
    </row>
    <row r="2934" spans="1:8" s="104" customFormat="1" ht="25.5">
      <c r="A2934" s="546"/>
      <c r="B2934" s="323" t="s">
        <v>2317</v>
      </c>
      <c r="C2934" s="325" t="s">
        <v>74</v>
      </c>
      <c r="D2934" s="11">
        <v>1077.1200000000001</v>
      </c>
      <c r="E2934" s="11">
        <v>1077.1200000000001</v>
      </c>
      <c r="F2934" s="11">
        <v>1077.1200000000001</v>
      </c>
      <c r="G2934" s="11"/>
      <c r="H2934" s="31" t="e">
        <f>(D3025-#REF!)/#REF!*100</f>
        <v>#REF!</v>
      </c>
    </row>
    <row r="2935" spans="1:8" s="104" customFormat="1">
      <c r="A2935" s="546"/>
      <c r="B2935" s="323" t="s">
        <v>2297</v>
      </c>
      <c r="C2935" s="325" t="s">
        <v>74</v>
      </c>
      <c r="D2935" s="11">
        <v>1157.3100000000002</v>
      </c>
      <c r="E2935" s="11">
        <v>1157.3100000000002</v>
      </c>
      <c r="F2935" s="11">
        <v>1157.3100000000002</v>
      </c>
      <c r="G2935" s="11"/>
      <c r="H2935" s="31" t="e">
        <f>(D3026-#REF!)/#REF!*100</f>
        <v>#REF!</v>
      </c>
    </row>
    <row r="2936" spans="1:8" s="104" customFormat="1">
      <c r="A2936" s="546"/>
      <c r="B2936" s="323" t="s">
        <v>2298</v>
      </c>
      <c r="C2936" s="325" t="s">
        <v>74</v>
      </c>
      <c r="D2936" s="11">
        <v>2015.6400000000003</v>
      </c>
      <c r="E2936" s="11">
        <v>2015.6400000000003</v>
      </c>
      <c r="F2936" s="11">
        <v>2015.6400000000003</v>
      </c>
      <c r="G2936" s="11"/>
      <c r="H2936" s="31"/>
    </row>
    <row r="2937" spans="1:8" s="104" customFormat="1">
      <c r="A2937" s="546"/>
      <c r="B2937" s="323" t="s">
        <v>2303</v>
      </c>
      <c r="C2937" s="325" t="s">
        <v>74</v>
      </c>
      <c r="D2937" s="11">
        <v>2117.61</v>
      </c>
      <c r="E2937" s="11">
        <v>2117.61</v>
      </c>
      <c r="F2937" s="11">
        <v>2117.61</v>
      </c>
      <c r="G2937" s="11"/>
      <c r="H2937" s="31" t="e">
        <f>(D3028-#REF!)/#REF!*100</f>
        <v>#REF!</v>
      </c>
    </row>
    <row r="2938" spans="1:8" s="104" customFormat="1">
      <c r="A2938" s="546"/>
      <c r="B2938" s="323" t="s">
        <v>2304</v>
      </c>
      <c r="C2938" s="325" t="s">
        <v>74</v>
      </c>
      <c r="D2938" s="11">
        <v>741.5100000000001</v>
      </c>
      <c r="E2938" s="11">
        <v>741.5100000000001</v>
      </c>
      <c r="F2938" s="11">
        <v>741.5100000000001</v>
      </c>
      <c r="G2938" s="11"/>
      <c r="H2938" s="31" t="e">
        <f>(D3029-#REF!)/#REF!*100</f>
        <v>#REF!</v>
      </c>
    </row>
    <row r="2939" spans="1:8" s="104" customFormat="1">
      <c r="A2939" s="546"/>
      <c r="B2939" s="323" t="s">
        <v>2318</v>
      </c>
      <c r="C2939" s="325" t="s">
        <v>74</v>
      </c>
      <c r="D2939" s="11">
        <v>988.02000000000021</v>
      </c>
      <c r="E2939" s="11">
        <v>988.02000000000021</v>
      </c>
      <c r="F2939" s="11">
        <v>988.02000000000021</v>
      </c>
      <c r="G2939" s="11"/>
      <c r="H2939" s="31" t="e">
        <f>(D3030-#REF!)/#REF!*100</f>
        <v>#REF!</v>
      </c>
    </row>
    <row r="2940" spans="1:8" s="104" customFormat="1">
      <c r="A2940" s="546"/>
      <c r="B2940" s="323" t="s">
        <v>2293</v>
      </c>
      <c r="C2940" s="325" t="s">
        <v>74</v>
      </c>
      <c r="D2940" s="11">
        <v>864.2700000000001</v>
      </c>
      <c r="E2940" s="11">
        <v>864.2700000000001</v>
      </c>
      <c r="F2940" s="11">
        <v>864.2700000000001</v>
      </c>
      <c r="G2940" s="11"/>
      <c r="H2940" s="31" t="e">
        <f>(D3031-#REF!)/#REF!*100</f>
        <v>#REF!</v>
      </c>
    </row>
    <row r="2941" spans="1:8" s="104" customFormat="1">
      <c r="A2941" s="546"/>
      <c r="B2941" s="323" t="s">
        <v>2319</v>
      </c>
      <c r="C2941" s="325" t="s">
        <v>74</v>
      </c>
      <c r="D2941" s="11"/>
      <c r="E2941" s="11"/>
      <c r="F2941" s="11"/>
      <c r="G2941" s="11"/>
      <c r="H2941" s="31" t="e">
        <f>(D3032-#REF!)/#REF!*100</f>
        <v>#REF!</v>
      </c>
    </row>
    <row r="2942" spans="1:8" s="104" customFormat="1" ht="38.25">
      <c r="A2942" s="546"/>
      <c r="B2942" s="326" t="s">
        <v>2320</v>
      </c>
      <c r="C2942" s="325"/>
      <c r="D2942" s="11"/>
      <c r="E2942" s="11"/>
      <c r="F2942" s="11"/>
      <c r="G2942" s="11"/>
      <c r="H2942" s="31" t="e">
        <f>(D3033-#REF!)/#REF!*100</f>
        <v>#REF!</v>
      </c>
    </row>
    <row r="2943" spans="1:8" s="104" customFormat="1" ht="25.5">
      <c r="A2943" s="546"/>
      <c r="B2943" s="323" t="s">
        <v>2321</v>
      </c>
      <c r="C2943" s="324" t="s">
        <v>2281</v>
      </c>
      <c r="D2943" s="11">
        <v>584.1</v>
      </c>
      <c r="E2943" s="11">
        <v>584.1</v>
      </c>
      <c r="F2943" s="11">
        <v>584.1</v>
      </c>
      <c r="G2943" s="11"/>
      <c r="H2943" s="31" t="e">
        <f>(D3034-#REF!)/#REF!*100</f>
        <v>#REF!</v>
      </c>
    </row>
    <row r="2944" spans="1:8" s="104" customFormat="1" ht="25.5">
      <c r="A2944" s="546"/>
      <c r="B2944" s="323" t="s">
        <v>2322</v>
      </c>
      <c r="C2944" s="325" t="s">
        <v>74</v>
      </c>
      <c r="D2944" s="11">
        <v>605.88000000000011</v>
      </c>
      <c r="E2944" s="11">
        <v>605.88000000000011</v>
      </c>
      <c r="F2944" s="11">
        <v>605.88000000000011</v>
      </c>
      <c r="G2944" s="11"/>
      <c r="H2944" s="31" t="e">
        <f>(D3035-#REF!)/#REF!*100</f>
        <v>#REF!</v>
      </c>
    </row>
    <row r="2945" spans="1:8" s="104" customFormat="1" ht="25.5">
      <c r="A2945" s="546"/>
      <c r="B2945" s="323" t="s">
        <v>2323</v>
      </c>
      <c r="C2945" s="325" t="s">
        <v>74</v>
      </c>
      <c r="D2945" s="11">
        <v>629.64</v>
      </c>
      <c r="E2945" s="11">
        <v>629.64</v>
      </c>
      <c r="F2945" s="11">
        <v>629.64</v>
      </c>
      <c r="G2945" s="11"/>
      <c r="H2945" s="31" t="e">
        <f>(D3036-#REF!)/#REF!*100</f>
        <v>#REF!</v>
      </c>
    </row>
    <row r="2946" spans="1:8" s="104" customFormat="1" ht="25.5">
      <c r="A2946" s="546"/>
      <c r="B2946" s="323" t="s">
        <v>2324</v>
      </c>
      <c r="C2946" s="325" t="s">
        <v>74</v>
      </c>
      <c r="D2946" s="11">
        <v>593.0100000000001</v>
      </c>
      <c r="E2946" s="11">
        <v>593.0100000000001</v>
      </c>
      <c r="F2946" s="11">
        <v>593.0100000000001</v>
      </c>
      <c r="G2946" s="11"/>
      <c r="H2946" s="31" t="e">
        <f>(D3037-#REF!)/#REF!*100</f>
        <v>#REF!</v>
      </c>
    </row>
    <row r="2947" spans="1:8" s="104" customFormat="1" ht="25.5">
      <c r="A2947" s="546"/>
      <c r="B2947" s="323" t="s">
        <v>2325</v>
      </c>
      <c r="C2947" s="325" t="s">
        <v>74</v>
      </c>
      <c r="D2947" s="11">
        <v>603.9</v>
      </c>
      <c r="E2947" s="11">
        <v>603.9</v>
      </c>
      <c r="F2947" s="11">
        <v>603.9</v>
      </c>
      <c r="G2947" s="11"/>
      <c r="H2947" s="31" t="e">
        <f>(D3038-#REF!)/#REF!*100</f>
        <v>#REF!</v>
      </c>
    </row>
    <row r="2948" spans="1:8" s="104" customFormat="1" ht="25.5">
      <c r="A2948" s="546"/>
      <c r="B2948" s="323" t="s">
        <v>2326</v>
      </c>
      <c r="C2948" s="325" t="s">
        <v>74</v>
      </c>
      <c r="D2948" s="11">
        <v>1078.1100000000001</v>
      </c>
      <c r="E2948" s="11">
        <v>1078.1100000000001</v>
      </c>
      <c r="F2948" s="11">
        <v>1078.1100000000001</v>
      </c>
      <c r="G2948" s="11"/>
      <c r="H2948" s="31"/>
    </row>
    <row r="2949" spans="1:8" s="104" customFormat="1" ht="25.5">
      <c r="A2949" s="546"/>
      <c r="B2949" s="323" t="s">
        <v>2327</v>
      </c>
      <c r="C2949" s="325" t="s">
        <v>74</v>
      </c>
      <c r="D2949" s="11">
        <v>1119.69</v>
      </c>
      <c r="E2949" s="11">
        <v>1119.69</v>
      </c>
      <c r="F2949" s="11">
        <v>1119.69</v>
      </c>
      <c r="G2949" s="11"/>
      <c r="H2949" s="31" t="e">
        <f>(D3040-#REF!)/#REF!*100</f>
        <v>#REF!</v>
      </c>
    </row>
    <row r="2950" spans="1:8" s="104" customFormat="1" ht="25.5">
      <c r="A2950" s="546"/>
      <c r="B2950" s="323" t="s">
        <v>2328</v>
      </c>
      <c r="C2950" s="325" t="s">
        <v>74</v>
      </c>
      <c r="D2950" s="11">
        <v>1163.25</v>
      </c>
      <c r="E2950" s="11">
        <v>1163.25</v>
      </c>
      <c r="F2950" s="11">
        <v>1163.25</v>
      </c>
      <c r="G2950" s="11"/>
      <c r="H2950" s="31" t="e">
        <f>(D3041-#REF!)/#REF!*100</f>
        <v>#REF!</v>
      </c>
    </row>
    <row r="2951" spans="1:8" s="104" customFormat="1" ht="25.5">
      <c r="A2951" s="546"/>
      <c r="B2951" s="323" t="s">
        <v>2329</v>
      </c>
      <c r="C2951" s="325" t="s">
        <v>74</v>
      </c>
      <c r="D2951" s="11">
        <v>1095.93</v>
      </c>
      <c r="E2951" s="11">
        <v>1095.93</v>
      </c>
      <c r="F2951" s="11">
        <v>1095.93</v>
      </c>
      <c r="G2951" s="11"/>
      <c r="H2951" s="31" t="e">
        <f>(D3042-#REF!)/#REF!*100</f>
        <v>#REF!</v>
      </c>
    </row>
    <row r="2952" spans="1:8" s="104" customFormat="1" ht="25.5">
      <c r="A2952" s="546"/>
      <c r="B2952" s="323" t="s">
        <v>2330</v>
      </c>
      <c r="C2952" s="325" t="s">
        <v>74</v>
      </c>
      <c r="D2952" s="11">
        <v>1115.73</v>
      </c>
      <c r="E2952" s="11">
        <v>1115.73</v>
      </c>
      <c r="F2952" s="11">
        <v>1115.73</v>
      </c>
      <c r="G2952" s="11"/>
      <c r="H2952" s="31" t="e">
        <f>(D3043-#REF!)/#REF!*100</f>
        <v>#REF!</v>
      </c>
    </row>
    <row r="2953" spans="1:8" s="104" customFormat="1" ht="25.5">
      <c r="A2953" s="546"/>
      <c r="B2953" s="323" t="s">
        <v>2331</v>
      </c>
      <c r="C2953" s="325" t="s">
        <v>74</v>
      </c>
      <c r="D2953" s="11">
        <v>1687.9500000000003</v>
      </c>
      <c r="E2953" s="11">
        <v>1687.9500000000003</v>
      </c>
      <c r="F2953" s="11">
        <v>1687.9500000000003</v>
      </c>
      <c r="G2953" s="11"/>
      <c r="H2953" s="31" t="e">
        <f>(D3044-#REF!)/#REF!*100</f>
        <v>#REF!</v>
      </c>
    </row>
    <row r="2954" spans="1:8" s="104" customFormat="1" ht="25.5">
      <c r="A2954" s="546"/>
      <c r="B2954" s="323" t="s">
        <v>2329</v>
      </c>
      <c r="C2954" s="325" t="s">
        <v>74</v>
      </c>
      <c r="D2954" s="11">
        <v>1717.6500000000003</v>
      </c>
      <c r="E2954" s="11">
        <v>1717.6500000000003</v>
      </c>
      <c r="F2954" s="11">
        <v>1717.6500000000003</v>
      </c>
      <c r="G2954" s="11"/>
      <c r="H2954" s="31" t="e">
        <f>(D3045-#REF!)/#REF!*100</f>
        <v>#REF!</v>
      </c>
    </row>
    <row r="2955" spans="1:8" s="104" customFormat="1" ht="25.5">
      <c r="A2955" s="546"/>
      <c r="B2955" s="323" t="s">
        <v>2330</v>
      </c>
      <c r="C2955" s="325" t="s">
        <v>74</v>
      </c>
      <c r="D2955" s="11">
        <v>1746.3600000000001</v>
      </c>
      <c r="E2955" s="11">
        <v>1746.3600000000001</v>
      </c>
      <c r="F2955" s="11">
        <v>1746.3600000000001</v>
      </c>
      <c r="G2955" s="11"/>
      <c r="H2955" s="31" t="e">
        <f>(D3046-#REF!)/#REF!*100</f>
        <v>#REF!</v>
      </c>
    </row>
    <row r="2956" spans="1:8" s="104" customFormat="1" ht="25.5">
      <c r="A2956" s="546"/>
      <c r="B2956" s="323" t="s">
        <v>2332</v>
      </c>
      <c r="C2956" s="325" t="s">
        <v>74</v>
      </c>
      <c r="D2956" s="11">
        <v>2800.71</v>
      </c>
      <c r="E2956" s="11">
        <v>2800.71</v>
      </c>
      <c r="F2956" s="11">
        <v>2800.71</v>
      </c>
      <c r="G2956" s="11"/>
      <c r="H2956" s="31" t="e">
        <f>(D3047-#REF!)/#REF!*100</f>
        <v>#REF!</v>
      </c>
    </row>
    <row r="2957" spans="1:8" s="104" customFormat="1" ht="25.5">
      <c r="A2957" s="546"/>
      <c r="B2957" s="323" t="s">
        <v>2329</v>
      </c>
      <c r="C2957" s="325" t="s">
        <v>74</v>
      </c>
      <c r="D2957" s="11">
        <v>2849.2200000000003</v>
      </c>
      <c r="E2957" s="11">
        <v>2849.2200000000003</v>
      </c>
      <c r="F2957" s="11">
        <v>2849.2200000000003</v>
      </c>
      <c r="G2957" s="11"/>
      <c r="H2957" s="31" t="e">
        <f>(D3048-#REF!)/#REF!*100</f>
        <v>#REF!</v>
      </c>
    </row>
    <row r="2958" spans="1:8" s="104" customFormat="1" ht="25.5">
      <c r="A2958" s="546"/>
      <c r="B2958" s="323" t="s">
        <v>2330</v>
      </c>
      <c r="C2958" s="325" t="s">
        <v>74</v>
      </c>
      <c r="D2958" s="11">
        <v>2898.7200000000003</v>
      </c>
      <c r="E2958" s="11">
        <v>2898.7200000000003</v>
      </c>
      <c r="F2958" s="11">
        <v>2898.7200000000003</v>
      </c>
      <c r="G2958" s="11"/>
      <c r="H2958" s="31" t="e">
        <f>(D3049-#REF!)/#REF!*100</f>
        <v>#REF!</v>
      </c>
    </row>
    <row r="2959" spans="1:8" s="104" customFormat="1" ht="25.5">
      <c r="A2959" s="546"/>
      <c r="B2959" s="323" t="s">
        <v>2333</v>
      </c>
      <c r="C2959" s="325" t="s">
        <v>74</v>
      </c>
      <c r="D2959" s="11">
        <v>3708.5400000000004</v>
      </c>
      <c r="E2959" s="11">
        <v>3708.5400000000004</v>
      </c>
      <c r="F2959" s="11">
        <v>3708.5400000000004</v>
      </c>
      <c r="G2959" s="11"/>
      <c r="H2959" s="31" t="e">
        <f>(D3050-#REF!)/#REF!*100</f>
        <v>#REF!</v>
      </c>
    </row>
    <row r="2960" spans="1:8" s="104" customFormat="1" ht="25.5">
      <c r="A2960" s="546"/>
      <c r="B2960" s="323" t="s">
        <v>2334</v>
      </c>
      <c r="C2960" s="325" t="s">
        <v>74</v>
      </c>
      <c r="D2960" s="11">
        <v>3772.8900000000003</v>
      </c>
      <c r="E2960" s="11">
        <v>3772.8900000000003</v>
      </c>
      <c r="F2960" s="11">
        <v>3772.8900000000003</v>
      </c>
      <c r="G2960" s="11"/>
      <c r="H2960" s="31" t="e">
        <f>(D3051-#REF!)/#REF!*100</f>
        <v>#REF!</v>
      </c>
    </row>
    <row r="2961" spans="1:8" s="104" customFormat="1" ht="25.5">
      <c r="A2961" s="546"/>
      <c r="B2961" s="323" t="s">
        <v>2335</v>
      </c>
      <c r="C2961" s="325" t="s">
        <v>74</v>
      </c>
      <c r="D2961" s="11">
        <v>3838.2300000000009</v>
      </c>
      <c r="E2961" s="11">
        <v>3838.2300000000009</v>
      </c>
      <c r="F2961" s="11">
        <v>3838.2300000000009</v>
      </c>
      <c r="G2961" s="11"/>
      <c r="H2961" s="31" t="e">
        <f>(D3052-#REF!)/#REF!*100</f>
        <v>#REF!</v>
      </c>
    </row>
    <row r="2962" spans="1:8" s="104" customFormat="1" ht="25.5">
      <c r="A2962" s="546"/>
      <c r="B2962" s="323" t="s">
        <v>2332</v>
      </c>
      <c r="C2962" s="325" t="s">
        <v>74</v>
      </c>
      <c r="D2962" s="11">
        <v>4582.7100000000009</v>
      </c>
      <c r="E2962" s="11">
        <v>4582.7100000000009</v>
      </c>
      <c r="F2962" s="11">
        <v>4582.7100000000009</v>
      </c>
      <c r="G2962" s="11"/>
      <c r="H2962" s="31" t="e">
        <f>(D3053-#REF!)/#REF!*100</f>
        <v>#REF!</v>
      </c>
    </row>
    <row r="2963" spans="1:8" s="104" customFormat="1" ht="25.5">
      <c r="A2963" s="546"/>
      <c r="B2963" s="323" t="s">
        <v>2329</v>
      </c>
      <c r="C2963" s="325" t="s">
        <v>74</v>
      </c>
      <c r="D2963" s="11">
        <v>4662.9000000000005</v>
      </c>
      <c r="E2963" s="11">
        <v>4662.9000000000005</v>
      </c>
      <c r="F2963" s="11">
        <v>4662.9000000000005</v>
      </c>
      <c r="G2963" s="11"/>
      <c r="H2963" s="31" t="e">
        <f>(D3054-#REF!)/#REF!*100</f>
        <v>#REF!</v>
      </c>
    </row>
    <row r="2964" spans="1:8" s="104" customFormat="1" ht="25.5">
      <c r="A2964" s="546"/>
      <c r="B2964" s="323" t="s">
        <v>2330</v>
      </c>
      <c r="C2964" s="325" t="s">
        <v>74</v>
      </c>
      <c r="D2964" s="11">
        <v>4743.09</v>
      </c>
      <c r="E2964" s="11">
        <v>4743.09</v>
      </c>
      <c r="F2964" s="11">
        <v>4743.09</v>
      </c>
      <c r="G2964" s="11"/>
      <c r="H2964" s="31"/>
    </row>
    <row r="2965" spans="1:8" s="104" customFormat="1" ht="25.5">
      <c r="A2965" s="546"/>
      <c r="B2965" s="323" t="s">
        <v>2336</v>
      </c>
      <c r="C2965" s="325" t="s">
        <v>74</v>
      </c>
      <c r="D2965" s="11">
        <v>583.11000000000013</v>
      </c>
      <c r="E2965" s="11">
        <v>583.11000000000013</v>
      </c>
      <c r="F2965" s="11">
        <v>583.11000000000013</v>
      </c>
      <c r="G2965" s="11"/>
      <c r="H2965" s="31" t="e">
        <f>(D3056-#REF!)/#REF!*100</f>
        <v>#REF!</v>
      </c>
    </row>
    <row r="2966" spans="1:8" s="104" customFormat="1" ht="25.5">
      <c r="A2966" s="546"/>
      <c r="B2966" s="323" t="s">
        <v>2337</v>
      </c>
      <c r="C2966" s="325" t="s">
        <v>74</v>
      </c>
      <c r="D2966" s="11">
        <v>597.96000000000015</v>
      </c>
      <c r="E2966" s="11">
        <v>597.96000000000015</v>
      </c>
      <c r="F2966" s="11">
        <v>597.96000000000015</v>
      </c>
      <c r="G2966" s="11"/>
      <c r="H2966" s="31" t="e">
        <f>(D3057-#REF!)/#REF!*100</f>
        <v>#REF!</v>
      </c>
    </row>
    <row r="2967" spans="1:8" s="104" customFormat="1" ht="25.5">
      <c r="A2967" s="546"/>
      <c r="B2967" s="323" t="s">
        <v>2338</v>
      </c>
      <c r="C2967" s="325" t="s">
        <v>74</v>
      </c>
      <c r="D2967" s="11">
        <v>612.81000000000006</v>
      </c>
      <c r="E2967" s="11">
        <v>612.81000000000006</v>
      </c>
      <c r="F2967" s="11">
        <v>612.81000000000006</v>
      </c>
      <c r="G2967" s="11"/>
      <c r="H2967" s="31" t="e">
        <f>(D3058-#REF!)/#REF!*100</f>
        <v>#REF!</v>
      </c>
    </row>
    <row r="2968" spans="1:8" s="104" customFormat="1" ht="25.5">
      <c r="A2968" s="546"/>
      <c r="B2968" s="323" t="s">
        <v>2339</v>
      </c>
      <c r="C2968" s="325" t="s">
        <v>74</v>
      </c>
      <c r="D2968" s="11">
        <v>594</v>
      </c>
      <c r="E2968" s="11">
        <v>594</v>
      </c>
      <c r="F2968" s="11">
        <v>594</v>
      </c>
      <c r="G2968" s="11"/>
      <c r="H2968" s="31" t="e">
        <f>(D3059-#REF!)/#REF!*100</f>
        <v>#REF!</v>
      </c>
    </row>
    <row r="2969" spans="1:8" s="104" customFormat="1" ht="25.5">
      <c r="A2969" s="546"/>
      <c r="B2969" s="323" t="s">
        <v>2340</v>
      </c>
      <c r="C2969" s="325" t="s">
        <v>74</v>
      </c>
      <c r="D2969" s="11">
        <v>604.89</v>
      </c>
      <c r="E2969" s="11">
        <v>604.89</v>
      </c>
      <c r="F2969" s="11">
        <v>604.89</v>
      </c>
      <c r="G2969" s="11"/>
      <c r="H2969" s="31" t="e">
        <f>(D3060-#REF!)/#REF!*100</f>
        <v>#REF!</v>
      </c>
    </row>
    <row r="2970" spans="1:8" s="104" customFormat="1" ht="25.5">
      <c r="A2970" s="546"/>
      <c r="B2970" s="323" t="s">
        <v>2341</v>
      </c>
      <c r="C2970" s="325" t="s">
        <v>74</v>
      </c>
      <c r="D2970" s="11">
        <v>1077.1200000000001</v>
      </c>
      <c r="E2970" s="11">
        <v>1077.1200000000001</v>
      </c>
      <c r="F2970" s="11">
        <v>1077.1200000000001</v>
      </c>
      <c r="G2970" s="11"/>
      <c r="H2970" s="31" t="e">
        <f>(D3061-#REF!)/#REF!*100</f>
        <v>#REF!</v>
      </c>
    </row>
    <row r="2971" spans="1:8" s="104" customFormat="1" ht="25.5">
      <c r="A2971" s="546"/>
      <c r="B2971" s="323" t="s">
        <v>2342</v>
      </c>
      <c r="C2971" s="325" t="s">
        <v>74</v>
      </c>
      <c r="D2971" s="11">
        <v>1108.8</v>
      </c>
      <c r="E2971" s="11">
        <v>1108.8</v>
      </c>
      <c r="F2971" s="11">
        <v>1108.8</v>
      </c>
      <c r="G2971" s="11"/>
      <c r="H2971" s="31" t="e">
        <f>(D3062-#REF!)/#REF!*100</f>
        <v>#REF!</v>
      </c>
    </row>
    <row r="2972" spans="1:8" s="104" customFormat="1" ht="25.5">
      <c r="A2972" s="546"/>
      <c r="B2972" s="323" t="s">
        <v>2343</v>
      </c>
      <c r="C2972" s="325" t="s">
        <v>74</v>
      </c>
      <c r="D2972" s="11">
        <v>1139.4900000000002</v>
      </c>
      <c r="E2972" s="11">
        <v>1139.4900000000002</v>
      </c>
      <c r="F2972" s="11">
        <v>1139.4900000000002</v>
      </c>
      <c r="G2972" s="11"/>
      <c r="H2972" s="31" t="e">
        <f>(D3063-#REF!)/#REF!*100</f>
        <v>#REF!</v>
      </c>
    </row>
    <row r="2973" spans="1:8" s="104" customFormat="1" ht="25.5">
      <c r="A2973" s="546"/>
      <c r="B2973" s="323" t="s">
        <v>2344</v>
      </c>
      <c r="C2973" s="325" t="s">
        <v>74</v>
      </c>
      <c r="D2973" s="11">
        <v>1096.9200000000003</v>
      </c>
      <c r="E2973" s="11">
        <v>1096.9200000000003</v>
      </c>
      <c r="F2973" s="11">
        <v>1096.9200000000003</v>
      </c>
      <c r="G2973" s="11"/>
      <c r="H2973" s="31" t="e">
        <f>(D3064-#REF!)/#REF!*100</f>
        <v>#REF!</v>
      </c>
    </row>
    <row r="2974" spans="1:8" s="104" customFormat="1" ht="25.5">
      <c r="A2974" s="546"/>
      <c r="B2974" s="323" t="s">
        <v>2345</v>
      </c>
      <c r="C2974" s="325" t="s">
        <v>74</v>
      </c>
      <c r="D2974" s="11">
        <v>1115.73</v>
      </c>
      <c r="E2974" s="11">
        <v>1115.73</v>
      </c>
      <c r="F2974" s="11">
        <v>1115.73</v>
      </c>
      <c r="G2974" s="11"/>
      <c r="H2974" s="31" t="e">
        <f>(D3065-#REF!)/#REF!*100</f>
        <v>#REF!</v>
      </c>
    </row>
    <row r="2975" spans="1:8" s="104" customFormat="1" ht="25.5">
      <c r="A2975" s="546"/>
      <c r="B2975" s="323" t="s">
        <v>2341</v>
      </c>
      <c r="C2975" s="325" t="s">
        <v>74</v>
      </c>
      <c r="D2975" s="11">
        <v>1687.9500000000003</v>
      </c>
      <c r="E2975" s="11">
        <v>1687.9500000000003</v>
      </c>
      <c r="F2975" s="11">
        <v>1687.9500000000003</v>
      </c>
      <c r="G2975" s="11"/>
      <c r="H2975" s="31" t="e">
        <f>(D3066-#REF!)/#REF!*100</f>
        <v>#REF!</v>
      </c>
    </row>
    <row r="2976" spans="1:8" s="104" customFormat="1" ht="25.5">
      <c r="A2976" s="546"/>
      <c r="B2976" s="323" t="s">
        <v>2344</v>
      </c>
      <c r="C2976" s="325" t="s">
        <v>74</v>
      </c>
      <c r="D2976" s="11">
        <v>1717.6500000000003</v>
      </c>
      <c r="E2976" s="11">
        <v>1717.6500000000003</v>
      </c>
      <c r="F2976" s="11">
        <v>1717.6500000000003</v>
      </c>
      <c r="G2976" s="11"/>
      <c r="H2976" s="31" t="e">
        <f>(D3067-#REF!)/#REF!*100</f>
        <v>#REF!</v>
      </c>
    </row>
    <row r="2977" spans="1:8" s="104" customFormat="1" ht="25.5">
      <c r="A2977" s="546"/>
      <c r="B2977" s="323" t="s">
        <v>2345</v>
      </c>
      <c r="C2977" s="325" t="s">
        <v>74</v>
      </c>
      <c r="D2977" s="11">
        <v>1747.3500000000001</v>
      </c>
      <c r="E2977" s="11">
        <v>1747.3500000000001</v>
      </c>
      <c r="F2977" s="11">
        <v>1747.3500000000001</v>
      </c>
      <c r="G2977" s="11"/>
      <c r="H2977" s="31" t="e">
        <f>(D3068-#REF!)/#REF!*100</f>
        <v>#REF!</v>
      </c>
    </row>
    <row r="2978" spans="1:8" s="104" customFormat="1" ht="25.5">
      <c r="A2978" s="546"/>
      <c r="B2978" s="323" t="s">
        <v>2341</v>
      </c>
      <c r="C2978" s="325" t="s">
        <v>74</v>
      </c>
      <c r="D2978" s="11">
        <v>2800.71</v>
      </c>
      <c r="E2978" s="11">
        <v>2800.71</v>
      </c>
      <c r="F2978" s="11">
        <v>2800.71</v>
      </c>
      <c r="G2978" s="11"/>
      <c r="H2978" s="31"/>
    </row>
    <row r="2979" spans="1:8" s="104" customFormat="1" ht="25.5">
      <c r="A2979" s="546"/>
      <c r="B2979" s="323" t="s">
        <v>2344</v>
      </c>
      <c r="C2979" s="325" t="s">
        <v>74</v>
      </c>
      <c r="D2979" s="11">
        <v>2849.2200000000003</v>
      </c>
      <c r="E2979" s="11">
        <v>2849.2200000000003</v>
      </c>
      <c r="F2979" s="11">
        <v>2849.2200000000003</v>
      </c>
      <c r="G2979" s="11"/>
      <c r="H2979" s="31" t="e">
        <f>(D3070-#REF!)/#REF!*100</f>
        <v>#REF!</v>
      </c>
    </row>
    <row r="2980" spans="1:8" s="104" customFormat="1" ht="25.5">
      <c r="A2980" s="546"/>
      <c r="B2980" s="323" t="s">
        <v>2345</v>
      </c>
      <c r="C2980" s="325" t="s">
        <v>74</v>
      </c>
      <c r="D2980" s="11">
        <v>2897.7300000000005</v>
      </c>
      <c r="E2980" s="11">
        <v>2897.7300000000005</v>
      </c>
      <c r="F2980" s="11">
        <v>2897.7300000000005</v>
      </c>
      <c r="G2980" s="11"/>
      <c r="H2980" s="31" t="e">
        <f>(D3071-#REF!)/#REF!*100</f>
        <v>#REF!</v>
      </c>
    </row>
    <row r="2981" spans="1:8" s="104" customFormat="1" ht="25.5">
      <c r="A2981" s="546"/>
      <c r="B2981" s="323" t="s">
        <v>2346</v>
      </c>
      <c r="C2981" s="325" t="s">
        <v>74</v>
      </c>
      <c r="D2981" s="11">
        <v>3708.5400000000004</v>
      </c>
      <c r="E2981" s="11">
        <v>3708.5400000000004</v>
      </c>
      <c r="F2981" s="11">
        <v>3708.5400000000004</v>
      </c>
      <c r="G2981" s="11"/>
      <c r="H2981" s="31" t="e">
        <f>(D3072-#REF!)/#REF!*100</f>
        <v>#REF!</v>
      </c>
    </row>
    <row r="2982" spans="1:8" s="104" customFormat="1" ht="25.5">
      <c r="A2982" s="546"/>
      <c r="B2982" s="323" t="s">
        <v>2347</v>
      </c>
      <c r="C2982" s="325" t="s">
        <v>74</v>
      </c>
      <c r="D2982" s="11">
        <v>3772.8900000000003</v>
      </c>
      <c r="E2982" s="11">
        <v>3772.8900000000003</v>
      </c>
      <c r="F2982" s="11">
        <v>3772.8900000000003</v>
      </c>
      <c r="G2982" s="11"/>
      <c r="H2982" s="31" t="e">
        <f>(D3073-#REF!)/#REF!*100</f>
        <v>#REF!</v>
      </c>
    </row>
    <row r="2983" spans="1:8" s="104" customFormat="1" ht="25.5">
      <c r="A2983" s="546"/>
      <c r="B2983" s="323" t="s">
        <v>2348</v>
      </c>
      <c r="C2983" s="325" t="s">
        <v>74</v>
      </c>
      <c r="D2983" s="11">
        <v>3838.2300000000009</v>
      </c>
      <c r="E2983" s="11">
        <v>3838.2300000000009</v>
      </c>
      <c r="F2983" s="11">
        <v>3838.2300000000009</v>
      </c>
      <c r="G2983" s="11"/>
      <c r="H2983" s="31" t="e">
        <f>(D3074-#REF!)/#REF!*100</f>
        <v>#REF!</v>
      </c>
    </row>
    <row r="2984" spans="1:8" s="104" customFormat="1" ht="25.5">
      <c r="A2984" s="546"/>
      <c r="B2984" s="323" t="s">
        <v>2341</v>
      </c>
      <c r="C2984" s="325" t="s">
        <v>74</v>
      </c>
      <c r="D2984" s="11">
        <v>4582.7100000000009</v>
      </c>
      <c r="E2984" s="11">
        <v>4582.7100000000009</v>
      </c>
      <c r="F2984" s="11">
        <v>4582.7100000000009</v>
      </c>
      <c r="G2984" s="11"/>
      <c r="H2984" s="31" t="e">
        <f>(D3075-#REF!)/#REF!*100</f>
        <v>#REF!</v>
      </c>
    </row>
    <row r="2985" spans="1:8" s="104" customFormat="1" ht="25.5">
      <c r="A2985" s="546"/>
      <c r="B2985" s="323" t="s">
        <v>2344</v>
      </c>
      <c r="C2985" s="325" t="s">
        <v>74</v>
      </c>
      <c r="D2985" s="11">
        <v>4662.9000000000005</v>
      </c>
      <c r="E2985" s="11">
        <v>4662.9000000000005</v>
      </c>
      <c r="F2985" s="11">
        <v>4662.9000000000005</v>
      </c>
      <c r="G2985" s="11"/>
      <c r="H2985" s="31" t="e">
        <f>(D3076-#REF!)/#REF!*100</f>
        <v>#REF!</v>
      </c>
    </row>
    <row r="2986" spans="1:8" s="104" customFormat="1" ht="25.5">
      <c r="A2986" s="546"/>
      <c r="B2986" s="323" t="s">
        <v>2345</v>
      </c>
      <c r="C2986" s="325" t="s">
        <v>74</v>
      </c>
      <c r="D2986" s="11">
        <v>4743.09</v>
      </c>
      <c r="E2986" s="11">
        <v>4743.09</v>
      </c>
      <c r="F2986" s="11">
        <v>4743.09</v>
      </c>
      <c r="G2986" s="11"/>
      <c r="H2986" s="31"/>
    </row>
    <row r="2987" spans="1:8" s="104" customFormat="1" ht="38.25">
      <c r="A2987" s="546"/>
      <c r="B2987" s="326" t="s">
        <v>2349</v>
      </c>
      <c r="C2987" s="325"/>
      <c r="D2987" s="11"/>
      <c r="E2987" s="11"/>
      <c r="F2987" s="11"/>
      <c r="G2987" s="11"/>
      <c r="H2987" s="31" t="e">
        <f>(D3078-#REF!)/#REF!*100</f>
        <v>#REF!</v>
      </c>
    </row>
    <row r="2988" spans="1:8" s="104" customFormat="1">
      <c r="A2988" s="546"/>
      <c r="B2988" s="323" t="s">
        <v>2350</v>
      </c>
      <c r="C2988" s="325" t="s">
        <v>2351</v>
      </c>
      <c r="D2988" s="11">
        <v>294.03000000000003</v>
      </c>
      <c r="E2988" s="11">
        <v>294.03000000000003</v>
      </c>
      <c r="F2988" s="11">
        <v>294.03000000000003</v>
      </c>
      <c r="G2988" s="11"/>
      <c r="H2988" s="31" t="e">
        <f>(D3079-#REF!)/#REF!*100</f>
        <v>#REF!</v>
      </c>
    </row>
    <row r="2989" spans="1:8" s="104" customFormat="1">
      <c r="A2989" s="546"/>
      <c r="B2989" s="323" t="s">
        <v>2352</v>
      </c>
      <c r="C2989" s="325" t="s">
        <v>74</v>
      </c>
      <c r="D2989" s="11">
        <v>707.85000000000014</v>
      </c>
      <c r="E2989" s="11">
        <v>707.85000000000014</v>
      </c>
      <c r="F2989" s="11">
        <v>707.85000000000014</v>
      </c>
      <c r="G2989" s="11"/>
      <c r="H2989" s="31" t="e">
        <f>(D3080-#REF!)/#REF!*100</f>
        <v>#REF!</v>
      </c>
    </row>
    <row r="2990" spans="1:8" s="104" customFormat="1">
      <c r="A2990" s="546"/>
      <c r="B2990" s="323" t="s">
        <v>2353</v>
      </c>
      <c r="C2990" s="325" t="s">
        <v>74</v>
      </c>
      <c r="D2990" s="11">
        <v>1447.38</v>
      </c>
      <c r="E2990" s="11">
        <v>1447.38</v>
      </c>
      <c r="F2990" s="11">
        <v>1447.38</v>
      </c>
      <c r="G2990" s="11"/>
      <c r="H2990" s="31"/>
    </row>
    <row r="2991" spans="1:8" s="104" customFormat="1">
      <c r="A2991" s="546"/>
      <c r="B2991" s="323" t="s">
        <v>2354</v>
      </c>
      <c r="C2991" s="325" t="s">
        <v>74</v>
      </c>
      <c r="D2991" s="11">
        <v>2696.76</v>
      </c>
      <c r="E2991" s="11">
        <v>2696.76</v>
      </c>
      <c r="F2991" s="11">
        <v>2696.76</v>
      </c>
      <c r="G2991" s="11"/>
      <c r="H2991" s="31" t="e">
        <f>(D3082-#REF!)/#REF!*100</f>
        <v>#REF!</v>
      </c>
    </row>
    <row r="2992" spans="1:8" s="104" customFormat="1">
      <c r="A2992" s="546"/>
      <c r="B2992" s="323" t="s">
        <v>2355</v>
      </c>
      <c r="C2992" s="325" t="s">
        <v>74</v>
      </c>
      <c r="D2992" s="11">
        <v>4338.1800000000012</v>
      </c>
      <c r="E2992" s="11">
        <v>4338.1800000000012</v>
      </c>
      <c r="F2992" s="11">
        <v>4338.1800000000012</v>
      </c>
      <c r="G2992" s="11"/>
      <c r="H2992" s="31" t="e">
        <f>(D3083-#REF!)/#REF!*100</f>
        <v>#REF!</v>
      </c>
    </row>
    <row r="2993" spans="1:8" s="104" customFormat="1">
      <c r="A2993" s="546"/>
      <c r="B2993" s="323" t="s">
        <v>2356</v>
      </c>
      <c r="C2993" s="325" t="s">
        <v>74</v>
      </c>
      <c r="D2993" s="11">
        <v>4736.34</v>
      </c>
      <c r="E2993" s="11">
        <v>4736.34</v>
      </c>
      <c r="F2993" s="11">
        <v>4736.34</v>
      </c>
      <c r="G2993" s="11"/>
      <c r="H2993" s="31" t="e">
        <f>(D3084-#REF!)/#REF!*100</f>
        <v>#REF!</v>
      </c>
    </row>
    <row r="2994" spans="1:8" s="104" customFormat="1" ht="25.5">
      <c r="A2994" s="546"/>
      <c r="B2994" s="323" t="s">
        <v>2357</v>
      </c>
      <c r="C2994" s="325" t="s">
        <v>74</v>
      </c>
      <c r="D2994" s="11">
        <v>1000.7550000000001</v>
      </c>
      <c r="E2994" s="11">
        <v>1000.7550000000001</v>
      </c>
      <c r="F2994" s="11">
        <v>1000.7550000000001</v>
      </c>
      <c r="G2994" s="11"/>
      <c r="H2994" s="31" t="e">
        <f>(D3085-#REF!)/#REF!*100</f>
        <v>#REF!</v>
      </c>
    </row>
    <row r="2995" spans="1:8" s="104" customFormat="1" ht="25.5">
      <c r="A2995" s="546"/>
      <c r="B2995" s="323" t="s">
        <v>2358</v>
      </c>
      <c r="C2995" s="325" t="s">
        <v>74</v>
      </c>
      <c r="D2995" s="11">
        <v>2786.8050000000003</v>
      </c>
      <c r="E2995" s="11">
        <v>2786.8050000000003</v>
      </c>
      <c r="F2995" s="11">
        <v>2786.8050000000003</v>
      </c>
      <c r="G2995" s="11"/>
      <c r="H2995" s="31" t="e">
        <f>(D3086-#REF!)/#REF!*100</f>
        <v>#REF!</v>
      </c>
    </row>
    <row r="2996" spans="1:8" s="104" customFormat="1" ht="25.5">
      <c r="A2996" s="546"/>
      <c r="B2996" s="323" t="s">
        <v>2359</v>
      </c>
      <c r="C2996" s="325" t="s">
        <v>74</v>
      </c>
      <c r="D2996" s="11">
        <v>5205.0600000000004</v>
      </c>
      <c r="E2996" s="11">
        <v>5205.0600000000004</v>
      </c>
      <c r="F2996" s="11">
        <v>5205.0600000000004</v>
      </c>
      <c r="G2996" s="11"/>
      <c r="H2996" s="31" t="e">
        <f>(D3087-#REF!)/#REF!*100</f>
        <v>#REF!</v>
      </c>
    </row>
    <row r="2997" spans="1:8" s="104" customFormat="1" ht="25.5">
      <c r="A2997" s="546"/>
      <c r="B2997" s="323" t="s">
        <v>2360</v>
      </c>
      <c r="C2997" s="325" t="s">
        <v>74</v>
      </c>
      <c r="D2997" s="11">
        <v>11667.915000000001</v>
      </c>
      <c r="E2997" s="11">
        <v>11667.915000000001</v>
      </c>
      <c r="F2997" s="11">
        <v>11667.915000000001</v>
      </c>
      <c r="G2997" s="11"/>
      <c r="H2997" s="31" t="e">
        <f>(D3088-#REF!)/#REF!*100</f>
        <v>#REF!</v>
      </c>
    </row>
    <row r="2998" spans="1:8" s="104" customFormat="1" ht="25.5">
      <c r="A2998" s="546"/>
      <c r="B2998" s="323" t="s">
        <v>2361</v>
      </c>
      <c r="C2998" s="325" t="s">
        <v>74</v>
      </c>
      <c r="D2998" s="11">
        <v>27704.565000000002</v>
      </c>
      <c r="E2998" s="11">
        <v>27704.565000000002</v>
      </c>
      <c r="F2998" s="11">
        <v>27704.565000000002</v>
      </c>
      <c r="G2998" s="11"/>
      <c r="H2998" s="31" t="e">
        <f>(D3089-#REF!)/#REF!*100</f>
        <v>#REF!</v>
      </c>
    </row>
    <row r="2999" spans="1:8" s="104" customFormat="1" ht="31.5">
      <c r="A2999" s="327">
        <v>26</v>
      </c>
      <c r="B2999" s="328" t="s">
        <v>2362</v>
      </c>
      <c r="C2999" s="318"/>
      <c r="D2999" s="11"/>
      <c r="E2999" s="11"/>
      <c r="F2999" s="11"/>
      <c r="G2999" s="11"/>
      <c r="H2999" s="31" t="e">
        <f>(D3090-#REF!)/#REF!*100</f>
        <v>#REF!</v>
      </c>
    </row>
    <row r="3000" spans="1:8" s="104" customFormat="1" ht="18">
      <c r="A3000" s="345"/>
      <c r="B3000" s="329" t="s">
        <v>2363</v>
      </c>
      <c r="C3000" s="59"/>
      <c r="D3000" s="11"/>
      <c r="E3000" s="11"/>
      <c r="F3000" s="11"/>
      <c r="G3000" s="11"/>
      <c r="H3000" s="31"/>
    </row>
    <row r="3001" spans="1:8" s="104" customFormat="1">
      <c r="A3001" s="345"/>
      <c r="B3001" s="329" t="s">
        <v>2364</v>
      </c>
      <c r="C3001" s="330" t="s">
        <v>629</v>
      </c>
      <c r="D3001" s="11">
        <v>100.98</v>
      </c>
      <c r="E3001" s="11">
        <v>100.98</v>
      </c>
      <c r="F3001" s="11">
        <v>100.98</v>
      </c>
      <c r="G3001" s="11"/>
      <c r="H3001" s="31" t="e">
        <f>(D3092-#REF!)/#REF!*100</f>
        <v>#REF!</v>
      </c>
    </row>
    <row r="3002" spans="1:8" s="104" customFormat="1" ht="15">
      <c r="A3002" s="345"/>
      <c r="B3002" s="329" t="s">
        <v>2365</v>
      </c>
      <c r="C3002" s="325" t="s">
        <v>74</v>
      </c>
      <c r="D3002" s="11">
        <v>110.88000000000002</v>
      </c>
      <c r="E3002" s="11">
        <v>110.88000000000002</v>
      </c>
      <c r="F3002" s="11">
        <v>110.88000000000002</v>
      </c>
      <c r="G3002" s="11"/>
      <c r="H3002" s="31" t="e">
        <f>(D3093-#REF!)/#REF!*100</f>
        <v>#REF!</v>
      </c>
    </row>
    <row r="3003" spans="1:8" s="104" customFormat="1" ht="15">
      <c r="A3003" s="345"/>
      <c r="B3003" s="329" t="s">
        <v>2366</v>
      </c>
      <c r="C3003" s="325" t="s">
        <v>74</v>
      </c>
      <c r="D3003" s="11">
        <v>118.8</v>
      </c>
      <c r="E3003" s="11">
        <v>118.8</v>
      </c>
      <c r="F3003" s="11">
        <v>118.8</v>
      </c>
      <c r="G3003" s="11"/>
      <c r="H3003" s="31" t="e">
        <f>(D3094-#REF!)/#REF!*100</f>
        <v>#REF!</v>
      </c>
    </row>
    <row r="3004" spans="1:8" s="104" customFormat="1" ht="15">
      <c r="A3004" s="345"/>
      <c r="B3004" s="329" t="s">
        <v>2367</v>
      </c>
      <c r="C3004" s="325" t="s">
        <v>74</v>
      </c>
      <c r="D3004" s="11">
        <v>180.18</v>
      </c>
      <c r="E3004" s="11">
        <v>180.18</v>
      </c>
      <c r="F3004" s="11">
        <v>180.18</v>
      </c>
      <c r="G3004" s="11"/>
      <c r="H3004" s="31" t="e">
        <f>(D3095-#REF!)/#REF!*100</f>
        <v>#REF!</v>
      </c>
    </row>
    <row r="3005" spans="1:8" s="104" customFormat="1" ht="15">
      <c r="A3005" s="345"/>
      <c r="B3005" s="329" t="s">
        <v>2368</v>
      </c>
      <c r="C3005" s="325" t="s">
        <v>74</v>
      </c>
      <c r="D3005" s="11">
        <v>281.16000000000003</v>
      </c>
      <c r="E3005" s="11">
        <v>281.16000000000003</v>
      </c>
      <c r="F3005" s="11">
        <v>281.16000000000003</v>
      </c>
      <c r="G3005" s="11"/>
      <c r="H3005" s="31" t="e">
        <f>(D3096-#REF!)/#REF!*100</f>
        <v>#REF!</v>
      </c>
    </row>
    <row r="3006" spans="1:8" s="104" customFormat="1" ht="15">
      <c r="A3006" s="345"/>
      <c r="B3006" s="329" t="s">
        <v>2369</v>
      </c>
      <c r="C3006" s="325" t="s">
        <v>74</v>
      </c>
      <c r="D3006" s="11">
        <v>445.50000000000006</v>
      </c>
      <c r="E3006" s="11">
        <v>445.50000000000006</v>
      </c>
      <c r="F3006" s="11">
        <v>445.50000000000006</v>
      </c>
      <c r="G3006" s="11"/>
      <c r="H3006" s="31" t="e">
        <f>(D3097-#REF!)/#REF!*100</f>
        <v>#REF!</v>
      </c>
    </row>
    <row r="3007" spans="1:8" s="104" customFormat="1" ht="15">
      <c r="A3007" s="345"/>
      <c r="B3007" s="329" t="s">
        <v>2370</v>
      </c>
      <c r="C3007" s="325" t="s">
        <v>74</v>
      </c>
      <c r="D3007" s="11">
        <v>653.40000000000009</v>
      </c>
      <c r="E3007" s="11">
        <v>653.40000000000009</v>
      </c>
      <c r="F3007" s="11">
        <v>653.40000000000009</v>
      </c>
      <c r="G3007" s="11"/>
      <c r="H3007" s="31"/>
    </row>
    <row r="3008" spans="1:8" s="104" customFormat="1" ht="18">
      <c r="A3008" s="345"/>
      <c r="B3008" s="329" t="s">
        <v>2371</v>
      </c>
      <c r="C3008" s="59"/>
      <c r="D3008" s="11"/>
      <c r="E3008" s="11"/>
      <c r="F3008" s="11"/>
      <c r="G3008" s="11"/>
      <c r="H3008" s="31" t="e">
        <f>(D3099-#REF!)/#REF!*100</f>
        <v>#REF!</v>
      </c>
    </row>
    <row r="3009" spans="1:8" s="104" customFormat="1">
      <c r="A3009" s="345"/>
      <c r="B3009" s="329" t="s">
        <v>2364</v>
      </c>
      <c r="C3009" s="330" t="s">
        <v>629</v>
      </c>
      <c r="D3009" s="11">
        <v>110.88000000000002</v>
      </c>
      <c r="E3009" s="11">
        <v>110.88000000000002</v>
      </c>
      <c r="F3009" s="11">
        <v>110.88000000000002</v>
      </c>
      <c r="G3009" s="11"/>
      <c r="H3009" s="31" t="e">
        <f>(D3100-#REF!)/#REF!*100</f>
        <v>#REF!</v>
      </c>
    </row>
    <row r="3010" spans="1:8" s="104" customFormat="1" ht="15">
      <c r="A3010" s="345"/>
      <c r="B3010" s="329" t="s">
        <v>2365</v>
      </c>
      <c r="C3010" s="331" t="s">
        <v>74</v>
      </c>
      <c r="D3010" s="11">
        <v>122.76</v>
      </c>
      <c r="E3010" s="11">
        <v>122.76</v>
      </c>
      <c r="F3010" s="11">
        <v>122.76</v>
      </c>
      <c r="G3010" s="11"/>
      <c r="H3010" s="31" t="e">
        <f>(D3101-#REF!)/#REF!*100</f>
        <v>#REF!</v>
      </c>
    </row>
    <row r="3011" spans="1:8" s="104" customFormat="1" ht="15">
      <c r="A3011" s="345"/>
      <c r="B3011" s="329" t="s">
        <v>2366</v>
      </c>
      <c r="C3011" s="331" t="s">
        <v>74</v>
      </c>
      <c r="D3011" s="11">
        <v>140.58000000000001</v>
      </c>
      <c r="E3011" s="11">
        <v>140.58000000000001</v>
      </c>
      <c r="F3011" s="11">
        <v>140.58000000000001</v>
      </c>
      <c r="G3011" s="11"/>
      <c r="H3011" s="31" t="e">
        <f>(D3102-#REF!)/#REF!*100</f>
        <v>#REF!</v>
      </c>
    </row>
    <row r="3012" spans="1:8" s="104" customFormat="1" ht="15">
      <c r="A3012" s="345"/>
      <c r="B3012" s="329" t="s">
        <v>2367</v>
      </c>
      <c r="C3012" s="331" t="s">
        <v>74</v>
      </c>
      <c r="D3012" s="11">
        <v>207.90000000000003</v>
      </c>
      <c r="E3012" s="11">
        <v>207.90000000000003</v>
      </c>
      <c r="F3012" s="11">
        <v>207.90000000000003</v>
      </c>
      <c r="G3012" s="11"/>
      <c r="H3012" s="31" t="e">
        <f>(D3103-#REF!)/#REF!*100</f>
        <v>#REF!</v>
      </c>
    </row>
    <row r="3013" spans="1:8" s="104" customFormat="1" ht="15">
      <c r="A3013" s="345"/>
      <c r="B3013" s="329" t="s">
        <v>2368</v>
      </c>
      <c r="C3013" s="331" t="s">
        <v>74</v>
      </c>
      <c r="D3013" s="11">
        <v>301.95</v>
      </c>
      <c r="E3013" s="11">
        <v>301.95</v>
      </c>
      <c r="F3013" s="11">
        <v>301.95</v>
      </c>
      <c r="G3013" s="11"/>
      <c r="H3013" s="31" t="e">
        <f>(D3104-#REF!)/#REF!*100</f>
        <v>#REF!</v>
      </c>
    </row>
    <row r="3014" spans="1:8" s="104" customFormat="1" ht="15">
      <c r="A3014" s="345"/>
      <c r="B3014" s="329" t="s">
        <v>2369</v>
      </c>
      <c r="C3014" s="331" t="s">
        <v>74</v>
      </c>
      <c r="D3014" s="11">
        <v>465.3</v>
      </c>
      <c r="E3014" s="11">
        <v>465.3</v>
      </c>
      <c r="F3014" s="11">
        <v>465.3</v>
      </c>
      <c r="G3014" s="11"/>
      <c r="H3014" s="31" t="e">
        <f>(D3105-#REF!)/#REF!*100</f>
        <v>#REF!</v>
      </c>
    </row>
    <row r="3015" spans="1:8" s="104" customFormat="1" ht="18">
      <c r="A3015" s="345"/>
      <c r="B3015" s="329" t="s">
        <v>2372</v>
      </c>
      <c r="C3015" s="59"/>
      <c r="D3015" s="11"/>
      <c r="E3015" s="11"/>
      <c r="F3015" s="11"/>
      <c r="G3015" s="11"/>
      <c r="H3015" s="31"/>
    </row>
    <row r="3016" spans="1:8" s="104" customFormat="1">
      <c r="A3016" s="345"/>
      <c r="B3016" s="329" t="s">
        <v>2364</v>
      </c>
      <c r="C3016" s="330" t="s">
        <v>629</v>
      </c>
      <c r="D3016" s="11">
        <v>87.120000000000019</v>
      </c>
      <c r="E3016" s="11">
        <v>87.120000000000019</v>
      </c>
      <c r="F3016" s="11">
        <v>87.120000000000019</v>
      </c>
      <c r="G3016" s="11"/>
      <c r="H3016" s="31" t="e">
        <f>(D3107-#REF!)/#REF!*100</f>
        <v>#REF!</v>
      </c>
    </row>
    <row r="3017" spans="1:8" s="104" customFormat="1" ht="15">
      <c r="A3017" s="345"/>
      <c r="B3017" s="329" t="s">
        <v>2365</v>
      </c>
      <c r="C3017" s="331" t="s">
        <v>74</v>
      </c>
      <c r="D3017" s="11">
        <v>87.120000000000019</v>
      </c>
      <c r="E3017" s="11">
        <v>87.120000000000019</v>
      </c>
      <c r="F3017" s="11">
        <v>87.120000000000019</v>
      </c>
      <c r="G3017" s="11"/>
      <c r="H3017" s="31" t="e">
        <f>(D3108-#REF!)/#REF!*100</f>
        <v>#REF!</v>
      </c>
    </row>
    <row r="3018" spans="1:8" s="104" customFormat="1">
      <c r="A3018" s="345"/>
      <c r="B3018" s="44" t="s">
        <v>2373</v>
      </c>
      <c r="C3018" s="330"/>
      <c r="D3018" s="11"/>
      <c r="E3018" s="11"/>
      <c r="F3018" s="11"/>
      <c r="G3018" s="11"/>
      <c r="H3018" s="31" t="e">
        <f>(D3109-#REF!)/#REF!*100</f>
        <v>#REF!</v>
      </c>
    </row>
    <row r="3019" spans="1:8" s="104" customFormat="1">
      <c r="A3019" s="547"/>
      <c r="B3019" s="332" t="s">
        <v>2374</v>
      </c>
      <c r="C3019" s="331"/>
      <c r="D3019" s="11"/>
      <c r="E3019" s="11"/>
      <c r="F3019" s="11"/>
      <c r="G3019" s="11"/>
      <c r="H3019" s="31" t="e">
        <f>(D3110-#REF!)/#REF!*100</f>
        <v>#REF!</v>
      </c>
    </row>
    <row r="3020" spans="1:8" s="104" customFormat="1">
      <c r="A3020" s="547"/>
      <c r="B3020" s="333" t="s">
        <v>2375</v>
      </c>
      <c r="C3020" s="334" t="s">
        <v>92</v>
      </c>
      <c r="D3020" s="11">
        <v>133.20000000000002</v>
      </c>
      <c r="E3020" s="11">
        <v>133.20000000000002</v>
      </c>
      <c r="F3020" s="11">
        <v>133.20000000000002</v>
      </c>
      <c r="G3020" s="11"/>
      <c r="H3020" s="31" t="e">
        <f>(D3111-#REF!)/#REF!*100</f>
        <v>#REF!</v>
      </c>
    </row>
    <row r="3021" spans="1:8" s="104" customFormat="1">
      <c r="A3021" s="547"/>
      <c r="B3021" s="333" t="s">
        <v>2376</v>
      </c>
      <c r="C3021" s="331" t="s">
        <v>74</v>
      </c>
      <c r="D3021" s="11">
        <v>140.4</v>
      </c>
      <c r="E3021" s="11">
        <v>140.4</v>
      </c>
      <c r="F3021" s="11">
        <v>140.4</v>
      </c>
      <c r="G3021" s="11"/>
      <c r="H3021" s="31" t="e">
        <f>(D3112-#REF!)/#REF!*100</f>
        <v>#REF!</v>
      </c>
    </row>
    <row r="3022" spans="1:8" s="104" customFormat="1">
      <c r="A3022" s="547"/>
      <c r="B3022" s="333" t="s">
        <v>2377</v>
      </c>
      <c r="C3022" s="331" t="s">
        <v>74</v>
      </c>
      <c r="D3022" s="11">
        <v>153.9</v>
      </c>
      <c r="E3022" s="11">
        <v>153.9</v>
      </c>
      <c r="F3022" s="11">
        <v>153.9</v>
      </c>
      <c r="G3022" s="11"/>
      <c r="H3022" s="31" t="e">
        <f>(D3113-#REF!)/#REF!*100</f>
        <v>#REF!</v>
      </c>
    </row>
    <row r="3023" spans="1:8" s="104" customFormat="1">
      <c r="A3023" s="547"/>
      <c r="B3023" s="335" t="s">
        <v>2378</v>
      </c>
      <c r="C3023" s="331" t="s">
        <v>74</v>
      </c>
      <c r="D3023" s="11">
        <v>225</v>
      </c>
      <c r="E3023" s="11">
        <v>225</v>
      </c>
      <c r="F3023" s="11">
        <v>225</v>
      </c>
      <c r="G3023" s="11"/>
      <c r="H3023" s="31" t="e">
        <f>(D3114-#REF!)/#REF!*100</f>
        <v>#REF!</v>
      </c>
    </row>
    <row r="3024" spans="1:8" s="104" customFormat="1">
      <c r="A3024" s="547"/>
      <c r="B3024" s="333" t="s">
        <v>2379</v>
      </c>
      <c r="C3024" s="331" t="s">
        <v>74</v>
      </c>
      <c r="D3024" s="11">
        <v>351</v>
      </c>
      <c r="E3024" s="11">
        <v>351</v>
      </c>
      <c r="F3024" s="11">
        <v>351</v>
      </c>
      <c r="G3024" s="11"/>
      <c r="H3024" s="31" t="e">
        <f>(D3115-#REF!)/#REF!*100</f>
        <v>#REF!</v>
      </c>
    </row>
    <row r="3025" spans="1:8" s="104" customFormat="1">
      <c r="A3025" s="547"/>
      <c r="B3025" s="333" t="s">
        <v>2380</v>
      </c>
      <c r="C3025" s="331" t="s">
        <v>74</v>
      </c>
      <c r="D3025" s="11">
        <v>1296</v>
      </c>
      <c r="E3025" s="11">
        <v>1296</v>
      </c>
      <c r="F3025" s="11">
        <v>1296</v>
      </c>
      <c r="G3025" s="11"/>
      <c r="H3025" s="31" t="e">
        <f>(D3116-#REF!)/#REF!*100</f>
        <v>#REF!</v>
      </c>
    </row>
    <row r="3026" spans="1:8" s="104" customFormat="1">
      <c r="A3026" s="547"/>
      <c r="B3026" s="333" t="s">
        <v>2381</v>
      </c>
      <c r="C3026" s="331" t="s">
        <v>74</v>
      </c>
      <c r="D3026" s="11">
        <v>1957.5</v>
      </c>
      <c r="E3026" s="11">
        <v>1957.5</v>
      </c>
      <c r="F3026" s="11">
        <v>1957.5</v>
      </c>
      <c r="G3026" s="11"/>
      <c r="H3026" s="31" t="e">
        <f>(D3117-#REF!)/#REF!*100</f>
        <v>#REF!</v>
      </c>
    </row>
    <row r="3027" spans="1:8" s="104" customFormat="1">
      <c r="A3027" s="547"/>
      <c r="B3027" s="332" t="s">
        <v>2382</v>
      </c>
      <c r="C3027" s="331"/>
      <c r="D3027" s="11"/>
      <c r="E3027" s="11"/>
      <c r="F3027" s="11"/>
      <c r="G3027" s="11"/>
      <c r="H3027" s="31" t="e">
        <f>(D3118-#REF!)/#REF!*100</f>
        <v>#REF!</v>
      </c>
    </row>
    <row r="3028" spans="1:8" s="104" customFormat="1">
      <c r="A3028" s="547"/>
      <c r="B3028" s="335" t="s">
        <v>2383</v>
      </c>
      <c r="C3028" s="331" t="s">
        <v>74</v>
      </c>
      <c r="D3028" s="11">
        <v>252</v>
      </c>
      <c r="E3028" s="11">
        <v>252</v>
      </c>
      <c r="F3028" s="11">
        <v>252</v>
      </c>
      <c r="G3028" s="11"/>
      <c r="H3028" s="31" t="e">
        <f>(D3119-#REF!)/#REF!*100</f>
        <v>#REF!</v>
      </c>
    </row>
    <row r="3029" spans="1:8" s="104" customFormat="1">
      <c r="A3029" s="547"/>
      <c r="B3029" s="335" t="s">
        <v>2384</v>
      </c>
      <c r="C3029" s="331" t="s">
        <v>74</v>
      </c>
      <c r="D3029" s="11">
        <v>261</v>
      </c>
      <c r="E3029" s="11">
        <v>261</v>
      </c>
      <c r="F3029" s="11">
        <v>261</v>
      </c>
      <c r="G3029" s="11"/>
      <c r="H3029" s="31" t="e">
        <f>(D3120-#REF!)/#REF!*100</f>
        <v>#REF!</v>
      </c>
    </row>
    <row r="3030" spans="1:8" s="104" customFormat="1">
      <c r="A3030" s="547"/>
      <c r="B3030" s="335" t="s">
        <v>2385</v>
      </c>
      <c r="C3030" s="331" t="s">
        <v>74</v>
      </c>
      <c r="D3030" s="11">
        <v>274.5</v>
      </c>
      <c r="E3030" s="11">
        <v>274.5</v>
      </c>
      <c r="F3030" s="11">
        <v>274.5</v>
      </c>
      <c r="G3030" s="11"/>
      <c r="H3030" s="31" t="e">
        <f>(D3121-#REF!)/#REF!*100</f>
        <v>#REF!</v>
      </c>
    </row>
    <row r="3031" spans="1:8" s="104" customFormat="1">
      <c r="A3031" s="547"/>
      <c r="B3031" s="335" t="s">
        <v>2386</v>
      </c>
      <c r="C3031" s="331" t="s">
        <v>74</v>
      </c>
      <c r="D3031" s="11">
        <v>337.5</v>
      </c>
      <c r="E3031" s="11">
        <v>337.5</v>
      </c>
      <c r="F3031" s="11">
        <v>337.5</v>
      </c>
      <c r="G3031" s="11"/>
      <c r="H3031" s="31" t="e">
        <f>(D3122-#REF!)/#REF!*100</f>
        <v>#REF!</v>
      </c>
    </row>
    <row r="3032" spans="1:8" s="104" customFormat="1">
      <c r="A3032" s="547"/>
      <c r="B3032" s="335" t="s">
        <v>2387</v>
      </c>
      <c r="C3032" s="331" t="s">
        <v>74</v>
      </c>
      <c r="D3032" s="11">
        <v>355.5</v>
      </c>
      <c r="E3032" s="11">
        <v>355.5</v>
      </c>
      <c r="F3032" s="11">
        <v>355.5</v>
      </c>
      <c r="G3032" s="11"/>
      <c r="H3032" s="31"/>
    </row>
    <row r="3033" spans="1:8" s="104" customFormat="1">
      <c r="A3033" s="547"/>
      <c r="B3033" s="335" t="s">
        <v>2388</v>
      </c>
      <c r="C3033" s="331" t="s">
        <v>74</v>
      </c>
      <c r="D3033" s="11">
        <v>382.5</v>
      </c>
      <c r="E3033" s="11">
        <v>382.5</v>
      </c>
      <c r="F3033" s="11">
        <v>382.5</v>
      </c>
      <c r="G3033" s="11"/>
      <c r="H3033" s="31" t="e">
        <f>(D3124-#REF!)/#REF!*100</f>
        <v>#REF!</v>
      </c>
    </row>
    <row r="3034" spans="1:8" s="104" customFormat="1">
      <c r="A3034" s="547"/>
      <c r="B3034" s="335" t="s">
        <v>2389</v>
      </c>
      <c r="C3034" s="331" t="s">
        <v>74</v>
      </c>
      <c r="D3034" s="11">
        <v>409.5</v>
      </c>
      <c r="E3034" s="11">
        <v>409.5</v>
      </c>
      <c r="F3034" s="11">
        <v>409.5</v>
      </c>
      <c r="G3034" s="11"/>
      <c r="H3034" s="31" t="e">
        <f>(D3125-#REF!)/#REF!*100</f>
        <v>#REF!</v>
      </c>
    </row>
    <row r="3035" spans="1:8" s="104" customFormat="1">
      <c r="A3035" s="547"/>
      <c r="B3035" s="335" t="s">
        <v>2390</v>
      </c>
      <c r="C3035" s="331" t="s">
        <v>74</v>
      </c>
      <c r="D3035" s="11">
        <v>1120.5</v>
      </c>
      <c r="E3035" s="11">
        <v>1120.5</v>
      </c>
      <c r="F3035" s="11">
        <v>1120.5</v>
      </c>
      <c r="G3035" s="11"/>
      <c r="H3035" s="31" t="e">
        <f>(D3126-#REF!)/#REF!*100</f>
        <v>#REF!</v>
      </c>
    </row>
    <row r="3036" spans="1:8" s="104" customFormat="1">
      <c r="A3036" s="547"/>
      <c r="B3036" s="335" t="s">
        <v>2391</v>
      </c>
      <c r="C3036" s="331" t="s">
        <v>74</v>
      </c>
      <c r="D3036" s="11">
        <v>1633.5</v>
      </c>
      <c r="E3036" s="11">
        <v>1633.5</v>
      </c>
      <c r="F3036" s="11">
        <v>1633.5</v>
      </c>
      <c r="G3036" s="11"/>
      <c r="H3036" s="31" t="e">
        <f>(D3127-#REF!)/#REF!*100</f>
        <v>#REF!</v>
      </c>
    </row>
    <row r="3037" spans="1:8" s="104" customFormat="1">
      <c r="A3037" s="547"/>
      <c r="B3037" s="335" t="s">
        <v>2392</v>
      </c>
      <c r="C3037" s="331" t="s">
        <v>74</v>
      </c>
      <c r="D3037" s="11">
        <v>1957.5</v>
      </c>
      <c r="E3037" s="11">
        <v>1957.5</v>
      </c>
      <c r="F3037" s="11">
        <v>1957.5</v>
      </c>
      <c r="G3037" s="11"/>
      <c r="H3037" s="31" t="e">
        <f>(D3128-#REF!)/#REF!*100</f>
        <v>#REF!</v>
      </c>
    </row>
    <row r="3038" spans="1:8" s="104" customFormat="1">
      <c r="A3038" s="547"/>
      <c r="B3038" s="335" t="s">
        <v>2393</v>
      </c>
      <c r="C3038" s="331" t="s">
        <v>74</v>
      </c>
      <c r="D3038" s="11">
        <v>1845</v>
      </c>
      <c r="E3038" s="11">
        <v>1845</v>
      </c>
      <c r="F3038" s="11">
        <v>1845</v>
      </c>
      <c r="G3038" s="11"/>
      <c r="H3038" s="31" t="e">
        <f>(D3129-#REF!)/#REF!*100</f>
        <v>#REF!</v>
      </c>
    </row>
    <row r="3039" spans="1:8" s="104" customFormat="1">
      <c r="A3039" s="547"/>
      <c r="B3039" s="332" t="s">
        <v>2394</v>
      </c>
      <c r="C3039" s="331"/>
      <c r="D3039" s="11"/>
      <c r="E3039" s="11"/>
      <c r="F3039" s="11"/>
      <c r="G3039" s="11"/>
      <c r="H3039" s="31" t="e">
        <f>(D3130-#REF!)/#REF!*100</f>
        <v>#REF!</v>
      </c>
    </row>
    <row r="3040" spans="1:8" s="104" customFormat="1">
      <c r="A3040" s="547"/>
      <c r="B3040" s="335" t="s">
        <v>2395</v>
      </c>
      <c r="C3040" s="334" t="s">
        <v>92</v>
      </c>
      <c r="D3040" s="11">
        <v>94.5</v>
      </c>
      <c r="E3040" s="11">
        <v>94.5</v>
      </c>
      <c r="F3040" s="11">
        <v>94.5</v>
      </c>
      <c r="G3040" s="11"/>
      <c r="H3040" s="31" t="e">
        <f>(D3131-#REF!)/#REF!*100</f>
        <v>#REF!</v>
      </c>
    </row>
    <row r="3041" spans="1:8" s="104" customFormat="1">
      <c r="A3041" s="547"/>
      <c r="B3041" s="335" t="s">
        <v>2396</v>
      </c>
      <c r="C3041" s="331" t="s">
        <v>74</v>
      </c>
      <c r="D3041" s="11">
        <v>109.8</v>
      </c>
      <c r="E3041" s="11">
        <v>109.8</v>
      </c>
      <c r="F3041" s="11">
        <v>109.8</v>
      </c>
      <c r="G3041" s="11"/>
      <c r="H3041" s="31" t="e">
        <f>(D3132-#REF!)/#REF!*100</f>
        <v>#REF!</v>
      </c>
    </row>
    <row r="3042" spans="1:8" s="104" customFormat="1">
      <c r="A3042" s="547"/>
      <c r="B3042" s="335" t="s">
        <v>2397</v>
      </c>
      <c r="C3042" s="331" t="s">
        <v>74</v>
      </c>
      <c r="D3042" s="11">
        <v>126</v>
      </c>
      <c r="E3042" s="11">
        <v>126</v>
      </c>
      <c r="F3042" s="11">
        <v>126</v>
      </c>
      <c r="G3042" s="11"/>
      <c r="H3042" s="31" t="e">
        <f>(D3133-#REF!)/#REF!*100</f>
        <v>#REF!</v>
      </c>
    </row>
    <row r="3043" spans="1:8" s="104" customFormat="1">
      <c r="A3043" s="547"/>
      <c r="B3043" s="335" t="s">
        <v>2398</v>
      </c>
      <c r="C3043" s="331" t="s">
        <v>74</v>
      </c>
      <c r="D3043" s="11">
        <v>153</v>
      </c>
      <c r="E3043" s="11">
        <v>153</v>
      </c>
      <c r="F3043" s="11">
        <v>153</v>
      </c>
      <c r="G3043" s="11"/>
      <c r="H3043" s="31" t="e">
        <f>(D3134-#REF!)/#REF!*100</f>
        <v>#REF!</v>
      </c>
    </row>
    <row r="3044" spans="1:8" s="104" customFormat="1">
      <c r="A3044" s="547"/>
      <c r="B3044" s="335" t="s">
        <v>2399</v>
      </c>
      <c r="C3044" s="331" t="s">
        <v>74</v>
      </c>
      <c r="D3044" s="11">
        <v>193.5</v>
      </c>
      <c r="E3044" s="11">
        <v>193.5</v>
      </c>
      <c r="F3044" s="11">
        <v>193.5</v>
      </c>
      <c r="G3044" s="11"/>
      <c r="H3044" s="31"/>
    </row>
    <row r="3045" spans="1:8" s="104" customFormat="1">
      <c r="A3045" s="547"/>
      <c r="B3045" s="335" t="s">
        <v>2400</v>
      </c>
      <c r="C3045" s="331" t="s">
        <v>74</v>
      </c>
      <c r="D3045" s="11">
        <v>247.5</v>
      </c>
      <c r="E3045" s="11">
        <v>247.5</v>
      </c>
      <c r="F3045" s="11">
        <v>247.5</v>
      </c>
      <c r="G3045" s="11"/>
      <c r="H3045" s="31" t="e">
        <f>(D3136-#REF!)/#REF!*100</f>
        <v>#REF!</v>
      </c>
    </row>
    <row r="3046" spans="1:8" s="104" customFormat="1">
      <c r="A3046" s="547"/>
      <c r="B3046" s="335" t="s">
        <v>2401</v>
      </c>
      <c r="C3046" s="331" t="s">
        <v>74</v>
      </c>
      <c r="D3046" s="11">
        <v>283.5</v>
      </c>
      <c r="E3046" s="11">
        <v>283.5</v>
      </c>
      <c r="F3046" s="11">
        <v>283.5</v>
      </c>
      <c r="G3046" s="11"/>
      <c r="H3046" s="31" t="e">
        <f>(D3137-#REF!)/#REF!*100</f>
        <v>#REF!</v>
      </c>
    </row>
    <row r="3047" spans="1:8" s="104" customFormat="1">
      <c r="A3047" s="547"/>
      <c r="B3047" s="335" t="s">
        <v>2402</v>
      </c>
      <c r="C3047" s="331" t="s">
        <v>74</v>
      </c>
      <c r="D3047" s="11">
        <v>310.5</v>
      </c>
      <c r="E3047" s="11">
        <v>310.5</v>
      </c>
      <c r="F3047" s="11">
        <v>310.5</v>
      </c>
      <c r="G3047" s="11"/>
      <c r="H3047" s="31" t="e">
        <f>(D3138-#REF!)/#REF!*100</f>
        <v>#REF!</v>
      </c>
    </row>
    <row r="3048" spans="1:8" s="104" customFormat="1">
      <c r="A3048" s="547"/>
      <c r="B3048" s="335" t="s">
        <v>2403</v>
      </c>
      <c r="C3048" s="331" t="s">
        <v>74</v>
      </c>
      <c r="D3048" s="11">
        <v>315</v>
      </c>
      <c r="E3048" s="11">
        <v>315</v>
      </c>
      <c r="F3048" s="11">
        <v>315</v>
      </c>
      <c r="G3048" s="11"/>
      <c r="H3048" s="31" t="e">
        <f>(D3139-#REF!)/#REF!*100</f>
        <v>#REF!</v>
      </c>
    </row>
    <row r="3049" spans="1:8" s="104" customFormat="1">
      <c r="A3049" s="547"/>
      <c r="B3049" s="335" t="s">
        <v>2404</v>
      </c>
      <c r="C3049" s="331" t="s">
        <v>74</v>
      </c>
      <c r="D3049" s="11">
        <v>994.5</v>
      </c>
      <c r="E3049" s="11">
        <v>994.5</v>
      </c>
      <c r="F3049" s="11">
        <v>994.5</v>
      </c>
      <c r="G3049" s="11"/>
      <c r="H3049" s="31" t="e">
        <f>(D3140-#REF!)/#REF!*100</f>
        <v>#REF!</v>
      </c>
    </row>
    <row r="3050" spans="1:8" s="104" customFormat="1">
      <c r="A3050" s="547"/>
      <c r="B3050" s="335" t="s">
        <v>2405</v>
      </c>
      <c r="C3050" s="331" t="s">
        <v>74</v>
      </c>
      <c r="D3050" s="11">
        <v>1029.6000000000001</v>
      </c>
      <c r="E3050" s="11">
        <v>1029.6000000000001</v>
      </c>
      <c r="F3050" s="11">
        <v>1029.6000000000001</v>
      </c>
      <c r="G3050" s="11"/>
      <c r="H3050" s="31" t="e">
        <f>(D3141-#REF!)/#REF!*100</f>
        <v>#REF!</v>
      </c>
    </row>
    <row r="3051" spans="1:8" s="104" customFormat="1">
      <c r="A3051" s="547"/>
      <c r="B3051" s="335" t="s">
        <v>2406</v>
      </c>
      <c r="C3051" s="331" t="s">
        <v>74</v>
      </c>
      <c r="D3051" s="11">
        <v>1563.3</v>
      </c>
      <c r="E3051" s="11">
        <v>1563.3</v>
      </c>
      <c r="F3051" s="11">
        <v>1563.3</v>
      </c>
      <c r="G3051" s="11"/>
      <c r="H3051" s="31" t="e">
        <f>(D3142-#REF!)/#REF!*100</f>
        <v>#REF!</v>
      </c>
    </row>
    <row r="3052" spans="1:8" s="104" customFormat="1">
      <c r="A3052" s="547"/>
      <c r="B3052" s="335" t="s">
        <v>2407</v>
      </c>
      <c r="C3052" s="331" t="s">
        <v>74</v>
      </c>
      <c r="D3052" s="11">
        <v>1590.3</v>
      </c>
      <c r="E3052" s="11">
        <v>1590.3</v>
      </c>
      <c r="F3052" s="11">
        <v>1590.3</v>
      </c>
      <c r="G3052" s="11"/>
      <c r="H3052" s="31"/>
    </row>
    <row r="3053" spans="1:8" s="104" customFormat="1">
      <c r="A3053" s="547"/>
      <c r="B3053" s="335" t="s">
        <v>2408</v>
      </c>
      <c r="C3053" s="331" t="s">
        <v>74</v>
      </c>
      <c r="D3053" s="11">
        <v>2160</v>
      </c>
      <c r="E3053" s="11">
        <v>2160</v>
      </c>
      <c r="F3053" s="11">
        <v>2160</v>
      </c>
      <c r="G3053" s="11"/>
      <c r="H3053" s="31" t="e">
        <f>(D3144-#REF!)/#REF!*100</f>
        <v>#REF!</v>
      </c>
    </row>
    <row r="3054" spans="1:8" s="104" customFormat="1">
      <c r="A3054" s="547"/>
      <c r="B3054" s="335" t="s">
        <v>2409</v>
      </c>
      <c r="C3054" s="331" t="s">
        <v>74</v>
      </c>
      <c r="D3054" s="11">
        <v>1622.7</v>
      </c>
      <c r="E3054" s="11">
        <v>1622.7</v>
      </c>
      <c r="F3054" s="11">
        <v>1622.7</v>
      </c>
      <c r="G3054" s="11"/>
      <c r="H3054" s="31" t="e">
        <f>(D3145-#REF!)/#REF!*100</f>
        <v>#REF!</v>
      </c>
    </row>
    <row r="3055" spans="1:8" s="104" customFormat="1">
      <c r="A3055" s="547"/>
      <c r="B3055" s="332" t="s">
        <v>2410</v>
      </c>
      <c r="C3055" s="331"/>
      <c r="D3055" s="11"/>
      <c r="E3055" s="11"/>
      <c r="F3055" s="11"/>
      <c r="G3055" s="11"/>
      <c r="H3055" s="31" t="e">
        <f>(D3146-#REF!)/#REF!*100</f>
        <v>#REF!</v>
      </c>
    </row>
    <row r="3056" spans="1:8" s="104" customFormat="1">
      <c r="A3056" s="547"/>
      <c r="B3056" s="335" t="s">
        <v>2411</v>
      </c>
      <c r="C3056" s="334" t="s">
        <v>92</v>
      </c>
      <c r="D3056" s="11">
        <v>103.5</v>
      </c>
      <c r="E3056" s="11">
        <v>103.5</v>
      </c>
      <c r="F3056" s="11">
        <v>103.5</v>
      </c>
      <c r="G3056" s="11"/>
      <c r="H3056" s="31" t="e">
        <f>(D3147-#REF!)/#REF!*100</f>
        <v>#REF!</v>
      </c>
    </row>
    <row r="3057" spans="1:8" s="104" customFormat="1">
      <c r="A3057" s="547"/>
      <c r="B3057" s="335" t="s">
        <v>2412</v>
      </c>
      <c r="C3057" s="331" t="s">
        <v>74</v>
      </c>
      <c r="D3057" s="11">
        <v>112.5</v>
      </c>
      <c r="E3057" s="11">
        <v>112.5</v>
      </c>
      <c r="F3057" s="11">
        <v>112.5</v>
      </c>
      <c r="G3057" s="11"/>
      <c r="H3057" s="31" t="e">
        <f>(D3148-#REF!)/#REF!*100</f>
        <v>#REF!</v>
      </c>
    </row>
    <row r="3058" spans="1:8" s="104" customFormat="1">
      <c r="A3058" s="547"/>
      <c r="B3058" s="335" t="s">
        <v>2413</v>
      </c>
      <c r="C3058" s="331" t="s">
        <v>74</v>
      </c>
      <c r="D3058" s="11">
        <v>122.4</v>
      </c>
      <c r="E3058" s="11">
        <v>122.4</v>
      </c>
      <c r="F3058" s="11">
        <v>122.4</v>
      </c>
      <c r="G3058" s="11"/>
      <c r="H3058" s="31" t="e">
        <f>(D3149-#REF!)/#REF!*100</f>
        <v>#REF!</v>
      </c>
    </row>
    <row r="3059" spans="1:8" s="104" customFormat="1">
      <c r="A3059" s="547"/>
      <c r="B3059" s="335" t="s">
        <v>2414</v>
      </c>
      <c r="C3059" s="331" t="s">
        <v>74</v>
      </c>
      <c r="D3059" s="11">
        <v>162</v>
      </c>
      <c r="E3059" s="11">
        <v>162</v>
      </c>
      <c r="F3059" s="11">
        <v>162</v>
      </c>
      <c r="G3059" s="11"/>
      <c r="H3059" s="31" t="e">
        <f>(D3150-#REF!)/#REF!*100</f>
        <v>#REF!</v>
      </c>
    </row>
    <row r="3060" spans="1:8" s="104" customFormat="1">
      <c r="A3060" s="547"/>
      <c r="B3060" s="335" t="s">
        <v>2415</v>
      </c>
      <c r="C3060" s="331" t="s">
        <v>74</v>
      </c>
      <c r="D3060" s="11">
        <v>193.5</v>
      </c>
      <c r="E3060" s="11">
        <v>193.5</v>
      </c>
      <c r="F3060" s="11">
        <v>193.5</v>
      </c>
      <c r="G3060" s="11"/>
      <c r="H3060" s="31"/>
    </row>
    <row r="3061" spans="1:8" s="104" customFormat="1">
      <c r="A3061" s="547"/>
      <c r="B3061" s="335" t="s">
        <v>2416</v>
      </c>
      <c r="C3061" s="331" t="s">
        <v>74</v>
      </c>
      <c r="D3061" s="11">
        <v>198</v>
      </c>
      <c r="E3061" s="11">
        <v>198</v>
      </c>
      <c r="F3061" s="11">
        <v>198</v>
      </c>
      <c r="G3061" s="11"/>
      <c r="H3061" s="31" t="e">
        <f>(D3152-#REF!)/#REF!*100</f>
        <v>#REF!</v>
      </c>
    </row>
    <row r="3062" spans="1:8" s="104" customFormat="1">
      <c r="A3062" s="547"/>
      <c r="B3062" s="335" t="s">
        <v>2417</v>
      </c>
      <c r="C3062" s="331" t="s">
        <v>74</v>
      </c>
      <c r="D3062" s="11">
        <v>202.5</v>
      </c>
      <c r="E3062" s="11">
        <v>202.5</v>
      </c>
      <c r="F3062" s="11">
        <v>202.5</v>
      </c>
      <c r="G3062" s="11"/>
      <c r="H3062" s="31" t="e">
        <f>(D3153-#REF!)/#REF!*100</f>
        <v>#REF!</v>
      </c>
    </row>
    <row r="3063" spans="1:8" s="104" customFormat="1">
      <c r="A3063" s="547"/>
      <c r="B3063" s="335" t="s">
        <v>2418</v>
      </c>
      <c r="C3063" s="331" t="s">
        <v>74</v>
      </c>
      <c r="D3063" s="11">
        <v>207</v>
      </c>
      <c r="E3063" s="11">
        <v>207</v>
      </c>
      <c r="F3063" s="11">
        <v>207</v>
      </c>
      <c r="G3063" s="11"/>
      <c r="H3063" s="31"/>
    </row>
    <row r="3064" spans="1:8" s="104" customFormat="1">
      <c r="A3064" s="547"/>
      <c r="B3064" s="335" t="s">
        <v>2419</v>
      </c>
      <c r="C3064" s="331" t="s">
        <v>74</v>
      </c>
      <c r="D3064" s="11">
        <v>292.5</v>
      </c>
      <c r="E3064" s="11">
        <v>292.5</v>
      </c>
      <c r="F3064" s="11">
        <v>292.5</v>
      </c>
      <c r="G3064" s="11"/>
      <c r="H3064" s="31" t="e">
        <f>(D3155-#REF!)/#REF!*100</f>
        <v>#REF!</v>
      </c>
    </row>
    <row r="3065" spans="1:8" s="104" customFormat="1">
      <c r="A3065" s="547"/>
      <c r="B3065" s="335" t="s">
        <v>2420</v>
      </c>
      <c r="C3065" s="331" t="s">
        <v>74</v>
      </c>
      <c r="D3065" s="11">
        <v>1168.2</v>
      </c>
      <c r="E3065" s="11">
        <v>1168.2</v>
      </c>
      <c r="F3065" s="11">
        <v>1168.2</v>
      </c>
      <c r="G3065" s="11"/>
      <c r="H3065" s="31" t="e">
        <f>(D3156-#REF!)/#REF!*100</f>
        <v>#REF!</v>
      </c>
    </row>
    <row r="3066" spans="1:8" s="104" customFormat="1">
      <c r="A3066" s="547"/>
      <c r="B3066" s="335" t="s">
        <v>2421</v>
      </c>
      <c r="C3066" s="331" t="s">
        <v>74</v>
      </c>
      <c r="D3066" s="11">
        <v>1575</v>
      </c>
      <c r="E3066" s="11">
        <v>1575</v>
      </c>
      <c r="F3066" s="11">
        <v>1575</v>
      </c>
      <c r="G3066" s="11"/>
      <c r="H3066" s="31" t="e">
        <f>(D3157-#REF!)/#REF!*100</f>
        <v>#REF!</v>
      </c>
    </row>
    <row r="3067" spans="1:8" s="104" customFormat="1">
      <c r="A3067" s="547"/>
      <c r="B3067" s="335" t="s">
        <v>2422</v>
      </c>
      <c r="C3067" s="331" t="s">
        <v>74</v>
      </c>
      <c r="D3067" s="11">
        <v>2160</v>
      </c>
      <c r="E3067" s="11">
        <v>2160</v>
      </c>
      <c r="F3067" s="11">
        <v>2160</v>
      </c>
      <c r="G3067" s="11"/>
      <c r="H3067" s="31"/>
    </row>
    <row r="3068" spans="1:8" s="104" customFormat="1">
      <c r="A3068" s="547"/>
      <c r="B3068" s="335" t="s">
        <v>2423</v>
      </c>
      <c r="C3068" s="331" t="s">
        <v>74</v>
      </c>
      <c r="D3068" s="11">
        <v>1638</v>
      </c>
      <c r="E3068" s="11">
        <v>1638</v>
      </c>
      <c r="F3068" s="11">
        <v>1638</v>
      </c>
      <c r="G3068" s="11"/>
      <c r="H3068" s="31" t="e">
        <f>(D3159-#REF!)/#REF!*100</f>
        <v>#REF!</v>
      </c>
    </row>
    <row r="3069" spans="1:8" s="104" customFormat="1">
      <c r="A3069" s="547"/>
      <c r="B3069" s="332" t="s">
        <v>2424</v>
      </c>
      <c r="C3069" s="331"/>
      <c r="D3069" s="11"/>
      <c r="E3069" s="11"/>
      <c r="F3069" s="11"/>
      <c r="G3069" s="11"/>
      <c r="H3069" s="31" t="e">
        <f>(D3160-#REF!)/#REF!*100</f>
        <v>#REF!</v>
      </c>
    </row>
    <row r="3070" spans="1:8" s="104" customFormat="1">
      <c r="A3070" s="547"/>
      <c r="B3070" s="333" t="s">
        <v>2375</v>
      </c>
      <c r="C3070" s="334" t="s">
        <v>92</v>
      </c>
      <c r="D3070" s="11">
        <v>126</v>
      </c>
      <c r="E3070" s="11">
        <v>126</v>
      </c>
      <c r="F3070" s="11">
        <v>126</v>
      </c>
      <c r="G3070" s="11"/>
      <c r="H3070" s="31" t="e">
        <f>(D3161-#REF!)/#REF!*100</f>
        <v>#REF!</v>
      </c>
    </row>
    <row r="3071" spans="1:8" s="104" customFormat="1">
      <c r="A3071" s="547"/>
      <c r="B3071" s="333" t="s">
        <v>2376</v>
      </c>
      <c r="C3071" s="331" t="s">
        <v>74</v>
      </c>
      <c r="D3071" s="11">
        <v>153</v>
      </c>
      <c r="E3071" s="11">
        <v>153</v>
      </c>
      <c r="F3071" s="11">
        <v>153</v>
      </c>
      <c r="G3071" s="11"/>
      <c r="H3071" s="31" t="e">
        <f>(D3162-#REF!)/#REF!*100</f>
        <v>#REF!</v>
      </c>
    </row>
    <row r="3072" spans="1:8" s="104" customFormat="1">
      <c r="A3072" s="547"/>
      <c r="B3072" s="333" t="s">
        <v>2377</v>
      </c>
      <c r="C3072" s="331" t="s">
        <v>74</v>
      </c>
      <c r="D3072" s="11">
        <v>207</v>
      </c>
      <c r="E3072" s="11">
        <v>207</v>
      </c>
      <c r="F3072" s="11">
        <v>207</v>
      </c>
      <c r="G3072" s="11"/>
      <c r="H3072" s="31" t="e">
        <f>(D3163-#REF!)/#REF!*100</f>
        <v>#REF!</v>
      </c>
    </row>
    <row r="3073" spans="1:8" s="104" customFormat="1">
      <c r="A3073" s="547"/>
      <c r="B3073" s="335" t="s">
        <v>2378</v>
      </c>
      <c r="C3073" s="331" t="s">
        <v>74</v>
      </c>
      <c r="D3073" s="11">
        <v>315</v>
      </c>
      <c r="E3073" s="11">
        <v>315</v>
      </c>
      <c r="F3073" s="11">
        <v>315</v>
      </c>
      <c r="G3073" s="11"/>
      <c r="H3073" s="31" t="e">
        <f>(D3164-#REF!)/#REF!*100</f>
        <v>#REF!</v>
      </c>
    </row>
    <row r="3074" spans="1:8" s="104" customFormat="1">
      <c r="A3074" s="547"/>
      <c r="B3074" s="333" t="s">
        <v>2379</v>
      </c>
      <c r="C3074" s="331" t="s">
        <v>74</v>
      </c>
      <c r="D3074" s="11">
        <v>508.5</v>
      </c>
      <c r="E3074" s="11">
        <v>508.5</v>
      </c>
      <c r="F3074" s="11">
        <v>508.5</v>
      </c>
      <c r="G3074" s="11"/>
      <c r="H3074" s="31" t="e">
        <f>(D3165-#REF!)/#REF!*100</f>
        <v>#REF!</v>
      </c>
    </row>
    <row r="3075" spans="1:8" s="104" customFormat="1">
      <c r="A3075" s="547"/>
      <c r="B3075" s="333" t="s">
        <v>2380</v>
      </c>
      <c r="C3075" s="331" t="s">
        <v>74</v>
      </c>
      <c r="D3075" s="11">
        <v>1656</v>
      </c>
      <c r="E3075" s="11">
        <v>1656</v>
      </c>
      <c r="F3075" s="11">
        <v>1656</v>
      </c>
      <c r="G3075" s="11"/>
      <c r="H3075" s="31" t="e">
        <f>(D3166-#REF!)/#REF!*100</f>
        <v>#REF!</v>
      </c>
    </row>
    <row r="3076" spans="1:8" s="104" customFormat="1">
      <c r="A3076" s="547"/>
      <c r="B3076" s="333" t="s">
        <v>2381</v>
      </c>
      <c r="C3076" s="331" t="s">
        <v>74</v>
      </c>
      <c r="D3076" s="11">
        <v>2565</v>
      </c>
      <c r="E3076" s="11">
        <v>2565</v>
      </c>
      <c r="F3076" s="11">
        <v>2565</v>
      </c>
      <c r="G3076" s="11"/>
      <c r="H3076" s="31" t="e">
        <f>(D3167-#REF!)/#REF!*100</f>
        <v>#REF!</v>
      </c>
    </row>
    <row r="3077" spans="1:8" s="104" customFormat="1">
      <c r="A3077" s="547"/>
      <c r="B3077" s="332" t="s">
        <v>2425</v>
      </c>
      <c r="C3077" s="331"/>
      <c r="D3077" s="11"/>
      <c r="E3077" s="11"/>
      <c r="F3077" s="11"/>
      <c r="G3077" s="11"/>
      <c r="H3077" s="31" t="e">
        <f>(D3168-#REF!)/#REF!*100</f>
        <v>#REF!</v>
      </c>
    </row>
    <row r="3078" spans="1:8" s="104" customFormat="1">
      <c r="A3078" s="547"/>
      <c r="B3078" s="335" t="s">
        <v>2390</v>
      </c>
      <c r="C3078" s="331" t="s">
        <v>74</v>
      </c>
      <c r="D3078" s="11">
        <v>1836</v>
      </c>
      <c r="E3078" s="11">
        <v>1836</v>
      </c>
      <c r="F3078" s="11">
        <v>1836</v>
      </c>
      <c r="G3078" s="11"/>
      <c r="H3078" s="31" t="e">
        <f>(D3169-#REF!)/#REF!*100</f>
        <v>#REF!</v>
      </c>
    </row>
    <row r="3079" spans="1:8" s="104" customFormat="1">
      <c r="A3079" s="547"/>
      <c r="B3079" s="335" t="s">
        <v>2391</v>
      </c>
      <c r="C3079" s="331" t="s">
        <v>74</v>
      </c>
      <c r="D3079" s="11">
        <v>2115</v>
      </c>
      <c r="E3079" s="11">
        <v>2115</v>
      </c>
      <c r="F3079" s="11">
        <v>2115</v>
      </c>
      <c r="G3079" s="11"/>
      <c r="H3079" s="31" t="e">
        <f>(D3170-#REF!)/#REF!*100</f>
        <v>#REF!</v>
      </c>
    </row>
    <row r="3080" spans="1:8" s="104" customFormat="1">
      <c r="A3080" s="547"/>
      <c r="B3080" s="335" t="s">
        <v>2393</v>
      </c>
      <c r="C3080" s="331" t="s">
        <v>74</v>
      </c>
      <c r="D3080" s="11">
        <v>2155.5</v>
      </c>
      <c r="E3080" s="11">
        <v>2155.5</v>
      </c>
      <c r="F3080" s="11">
        <v>2155.5</v>
      </c>
      <c r="G3080" s="11"/>
      <c r="H3080" s="31" t="e">
        <f>(D3171-#REF!)/#REF!*100</f>
        <v>#REF!</v>
      </c>
    </row>
    <row r="3081" spans="1:8" s="104" customFormat="1">
      <c r="A3081" s="547"/>
      <c r="B3081" s="332" t="s">
        <v>2426</v>
      </c>
      <c r="C3081" s="331"/>
      <c r="D3081" s="11"/>
      <c r="E3081" s="11"/>
      <c r="F3081" s="11"/>
      <c r="G3081" s="11"/>
      <c r="H3081" s="31" t="e">
        <f>(D3172-#REF!)/#REF!*100</f>
        <v>#REF!</v>
      </c>
    </row>
    <row r="3082" spans="1:8" s="104" customFormat="1">
      <c r="A3082" s="547"/>
      <c r="B3082" s="335" t="s">
        <v>2411</v>
      </c>
      <c r="C3082" s="334" t="s">
        <v>92</v>
      </c>
      <c r="D3082" s="11">
        <v>166.5</v>
      </c>
      <c r="E3082" s="11">
        <v>166.5</v>
      </c>
      <c r="F3082" s="11">
        <v>166.5</v>
      </c>
      <c r="G3082" s="11"/>
      <c r="H3082" s="31" t="e">
        <f>(D3173-#REF!)/#REF!*100</f>
        <v>#REF!</v>
      </c>
    </row>
    <row r="3083" spans="1:8" s="104" customFormat="1">
      <c r="A3083" s="547"/>
      <c r="B3083" s="335" t="s">
        <v>2412</v>
      </c>
      <c r="C3083" s="331" t="s">
        <v>74</v>
      </c>
      <c r="D3083" s="11">
        <v>184.5</v>
      </c>
      <c r="E3083" s="11">
        <v>184.5</v>
      </c>
      <c r="F3083" s="11">
        <v>184.5</v>
      </c>
      <c r="G3083" s="11"/>
      <c r="H3083" s="31" t="e">
        <f>(D3174-#REF!)/#REF!*100</f>
        <v>#REF!</v>
      </c>
    </row>
    <row r="3084" spans="1:8" s="104" customFormat="1">
      <c r="A3084" s="547"/>
      <c r="B3084" s="335" t="s">
        <v>2413</v>
      </c>
      <c r="C3084" s="331" t="s">
        <v>74</v>
      </c>
      <c r="D3084" s="11">
        <v>202.5</v>
      </c>
      <c r="E3084" s="11">
        <v>202.5</v>
      </c>
      <c r="F3084" s="11">
        <v>202.5</v>
      </c>
      <c r="G3084" s="11"/>
      <c r="H3084" s="31"/>
    </row>
    <row r="3085" spans="1:8" s="104" customFormat="1">
      <c r="A3085" s="547"/>
      <c r="B3085" s="335" t="s">
        <v>2414</v>
      </c>
      <c r="C3085" s="331" t="s">
        <v>74</v>
      </c>
      <c r="D3085" s="11">
        <v>225</v>
      </c>
      <c r="E3085" s="11">
        <v>225</v>
      </c>
      <c r="F3085" s="11">
        <v>225</v>
      </c>
      <c r="G3085" s="11"/>
      <c r="H3085" s="31" t="e">
        <f>(D3176-#REF!)/#REF!*100</f>
        <v>#REF!</v>
      </c>
    </row>
    <row r="3086" spans="1:8" s="104" customFormat="1">
      <c r="A3086" s="547"/>
      <c r="B3086" s="335" t="s">
        <v>2415</v>
      </c>
      <c r="C3086" s="331" t="s">
        <v>74</v>
      </c>
      <c r="D3086" s="11">
        <v>279</v>
      </c>
      <c r="E3086" s="11">
        <v>279</v>
      </c>
      <c r="F3086" s="11">
        <v>279</v>
      </c>
      <c r="G3086" s="11"/>
      <c r="H3086" s="31" t="e">
        <f>(D3177-#REF!)/#REF!*100</f>
        <v>#REF!</v>
      </c>
    </row>
    <row r="3087" spans="1:8" s="104" customFormat="1">
      <c r="A3087" s="547"/>
      <c r="B3087" s="335" t="s">
        <v>2416</v>
      </c>
      <c r="C3087" s="331" t="s">
        <v>74</v>
      </c>
      <c r="D3087" s="11">
        <v>306</v>
      </c>
      <c r="E3087" s="11">
        <v>306</v>
      </c>
      <c r="F3087" s="11">
        <v>306</v>
      </c>
      <c r="G3087" s="11"/>
      <c r="H3087" s="31" t="e">
        <f>(D3178-#REF!)/#REF!*100</f>
        <v>#REF!</v>
      </c>
    </row>
    <row r="3088" spans="1:8" s="104" customFormat="1">
      <c r="A3088" s="547"/>
      <c r="B3088" s="335" t="s">
        <v>2418</v>
      </c>
      <c r="C3088" s="331" t="s">
        <v>74</v>
      </c>
      <c r="D3088" s="11">
        <v>329.40000000000003</v>
      </c>
      <c r="E3088" s="11">
        <v>329.40000000000003</v>
      </c>
      <c r="F3088" s="11">
        <v>329.40000000000003</v>
      </c>
      <c r="G3088" s="11"/>
      <c r="H3088" s="31" t="e">
        <f>(D3179-#REF!)/#REF!*100</f>
        <v>#REF!</v>
      </c>
    </row>
    <row r="3089" spans="1:8" s="104" customFormat="1">
      <c r="A3089" s="547"/>
      <c r="B3089" s="335" t="s">
        <v>2419</v>
      </c>
      <c r="C3089" s="331" t="s">
        <v>74</v>
      </c>
      <c r="D3089" s="11">
        <v>409.5</v>
      </c>
      <c r="E3089" s="11">
        <v>409.5</v>
      </c>
      <c r="F3089" s="11">
        <v>409.5</v>
      </c>
      <c r="G3089" s="11"/>
      <c r="H3089" s="31" t="e">
        <f>(D3180-#REF!)/#REF!*100</f>
        <v>#REF!</v>
      </c>
    </row>
    <row r="3090" spans="1:8" s="104" customFormat="1">
      <c r="A3090" s="547"/>
      <c r="B3090" s="335" t="s">
        <v>2421</v>
      </c>
      <c r="C3090" s="331" t="s">
        <v>74</v>
      </c>
      <c r="D3090" s="11">
        <v>2115</v>
      </c>
      <c r="E3090" s="11">
        <v>2115</v>
      </c>
      <c r="F3090" s="11">
        <v>2115</v>
      </c>
      <c r="G3090" s="11"/>
      <c r="H3090" s="31" t="e">
        <f>(D3181-#REF!)/#REF!*100</f>
        <v>#REF!</v>
      </c>
    </row>
    <row r="3091" spans="1:8" s="104" customFormat="1">
      <c r="A3091" s="547"/>
      <c r="B3091" s="332" t="s">
        <v>2427</v>
      </c>
      <c r="C3091" s="331"/>
      <c r="D3091" s="11"/>
      <c r="E3091" s="11"/>
      <c r="F3091" s="11"/>
      <c r="G3091" s="11"/>
      <c r="H3091" s="31" t="e">
        <f>(D3182-#REF!)/#REF!*100</f>
        <v>#REF!</v>
      </c>
    </row>
    <row r="3092" spans="1:8" s="104" customFormat="1">
      <c r="A3092" s="547"/>
      <c r="B3092" s="335" t="s">
        <v>2399</v>
      </c>
      <c r="C3092" s="331" t="s">
        <v>74</v>
      </c>
      <c r="D3092" s="11">
        <v>225</v>
      </c>
      <c r="E3092" s="11">
        <v>225</v>
      </c>
      <c r="F3092" s="11">
        <v>225</v>
      </c>
      <c r="G3092" s="11"/>
      <c r="H3092" s="31" t="e">
        <f>(D3183-#REF!)/#REF!*100</f>
        <v>#REF!</v>
      </c>
    </row>
    <row r="3093" spans="1:8" s="104" customFormat="1">
      <c r="A3093" s="547"/>
      <c r="B3093" s="335" t="s">
        <v>2400</v>
      </c>
      <c r="C3093" s="331" t="s">
        <v>74</v>
      </c>
      <c r="D3093" s="11">
        <v>292.5</v>
      </c>
      <c r="E3093" s="11">
        <v>292.5</v>
      </c>
      <c r="F3093" s="11">
        <v>292.5</v>
      </c>
      <c r="G3093" s="11"/>
      <c r="H3093" s="31" t="e">
        <f>(D3184-#REF!)/#REF!*100</f>
        <v>#REF!</v>
      </c>
    </row>
    <row r="3094" spans="1:8" s="104" customFormat="1">
      <c r="A3094" s="547"/>
      <c r="B3094" s="335" t="s">
        <v>2401</v>
      </c>
      <c r="C3094" s="331" t="s">
        <v>74</v>
      </c>
      <c r="D3094" s="11">
        <v>221.4</v>
      </c>
      <c r="E3094" s="11">
        <v>221.4</v>
      </c>
      <c r="F3094" s="11">
        <v>221.4</v>
      </c>
      <c r="G3094" s="11"/>
      <c r="H3094" s="31"/>
    </row>
    <row r="3095" spans="1:8" s="104" customFormat="1">
      <c r="A3095" s="547"/>
      <c r="B3095" s="335" t="s">
        <v>2402</v>
      </c>
      <c r="C3095" s="331" t="s">
        <v>74</v>
      </c>
      <c r="D3095" s="11">
        <v>373.5</v>
      </c>
      <c r="E3095" s="11">
        <v>373.5</v>
      </c>
      <c r="F3095" s="11">
        <v>373.5</v>
      </c>
      <c r="G3095" s="11"/>
      <c r="H3095" s="31"/>
    </row>
    <row r="3096" spans="1:8" s="104" customFormat="1">
      <c r="A3096" s="547"/>
      <c r="B3096" s="335" t="s">
        <v>2404</v>
      </c>
      <c r="C3096" s="331" t="s">
        <v>74</v>
      </c>
      <c r="D3096" s="11">
        <v>1215</v>
      </c>
      <c r="E3096" s="11">
        <v>1215</v>
      </c>
      <c r="F3096" s="11">
        <v>1215</v>
      </c>
      <c r="G3096" s="11"/>
      <c r="H3096" s="31"/>
    </row>
    <row r="3097" spans="1:8" s="104" customFormat="1">
      <c r="A3097" s="547"/>
      <c r="B3097" s="335" t="s">
        <v>2406</v>
      </c>
      <c r="C3097" s="331" t="s">
        <v>74</v>
      </c>
      <c r="D3097" s="11">
        <v>1731.6000000000001</v>
      </c>
      <c r="E3097" s="11">
        <v>1731.6000000000001</v>
      </c>
      <c r="F3097" s="11">
        <v>1731.6000000000001</v>
      </c>
      <c r="G3097" s="11"/>
      <c r="H3097" s="31" t="e">
        <f>(D3188-#REF!)/#REF!*100</f>
        <v>#REF!</v>
      </c>
    </row>
    <row r="3098" spans="1:8" s="104" customFormat="1">
      <c r="A3098" s="547"/>
      <c r="B3098" s="332" t="s">
        <v>2428</v>
      </c>
      <c r="C3098" s="331"/>
      <c r="D3098" s="11"/>
      <c r="E3098" s="11"/>
      <c r="F3098" s="11"/>
      <c r="G3098" s="11"/>
      <c r="H3098" s="31" t="e">
        <f>(D3189-#REF!)/#REF!*100</f>
        <v>#REF!</v>
      </c>
    </row>
    <row r="3099" spans="1:8" s="104" customFormat="1">
      <c r="A3099" s="547"/>
      <c r="B3099" s="333" t="s">
        <v>2375</v>
      </c>
      <c r="C3099" s="334" t="s">
        <v>92</v>
      </c>
      <c r="D3099" s="11">
        <v>225</v>
      </c>
      <c r="E3099" s="11">
        <v>225</v>
      </c>
      <c r="F3099" s="11">
        <v>225</v>
      </c>
      <c r="G3099" s="11"/>
      <c r="H3099" s="31" t="e">
        <f>(D3190-#REF!)/#REF!*100</f>
        <v>#REF!</v>
      </c>
    </row>
    <row r="3100" spans="1:8" s="104" customFormat="1">
      <c r="A3100" s="547"/>
      <c r="B3100" s="333" t="s">
        <v>2376</v>
      </c>
      <c r="C3100" s="331" t="s">
        <v>74</v>
      </c>
      <c r="D3100" s="11">
        <v>252</v>
      </c>
      <c r="E3100" s="11">
        <v>252</v>
      </c>
      <c r="F3100" s="11">
        <v>252</v>
      </c>
      <c r="G3100" s="11"/>
      <c r="H3100" s="31" t="e">
        <f>(D3191-#REF!)/#REF!*100</f>
        <v>#REF!</v>
      </c>
    </row>
    <row r="3101" spans="1:8" s="104" customFormat="1">
      <c r="A3101" s="547"/>
      <c r="B3101" s="333" t="s">
        <v>2377</v>
      </c>
      <c r="C3101" s="331" t="s">
        <v>74</v>
      </c>
      <c r="D3101" s="11">
        <v>315</v>
      </c>
      <c r="E3101" s="11">
        <v>315</v>
      </c>
      <c r="F3101" s="11">
        <v>315</v>
      </c>
      <c r="G3101" s="11"/>
      <c r="H3101" s="31" t="e">
        <f>(D3192-#REF!)/#REF!*100</f>
        <v>#REF!</v>
      </c>
    </row>
    <row r="3102" spans="1:8" s="104" customFormat="1">
      <c r="A3102" s="547"/>
      <c r="B3102" s="335" t="s">
        <v>2378</v>
      </c>
      <c r="C3102" s="331" t="s">
        <v>74</v>
      </c>
      <c r="D3102" s="11">
        <v>454.5</v>
      </c>
      <c r="E3102" s="11">
        <v>454.5</v>
      </c>
      <c r="F3102" s="11">
        <v>454.5</v>
      </c>
      <c r="G3102" s="11"/>
      <c r="H3102" s="31" t="e">
        <f>(D3193-#REF!)/#REF!*100</f>
        <v>#REF!</v>
      </c>
    </row>
    <row r="3103" spans="1:8" s="104" customFormat="1">
      <c r="A3103" s="547"/>
      <c r="B3103" s="333" t="s">
        <v>2379</v>
      </c>
      <c r="C3103" s="331" t="s">
        <v>74</v>
      </c>
      <c r="D3103" s="11">
        <v>711</v>
      </c>
      <c r="E3103" s="11">
        <v>711</v>
      </c>
      <c r="F3103" s="11">
        <v>711</v>
      </c>
      <c r="G3103" s="11"/>
      <c r="H3103" s="31" t="e">
        <f>(D3194-#REF!)/#REF!*100</f>
        <v>#REF!</v>
      </c>
    </row>
    <row r="3104" spans="1:8" s="104" customFormat="1">
      <c r="A3104" s="547"/>
      <c r="B3104" s="333" t="s">
        <v>2380</v>
      </c>
      <c r="C3104" s="331" t="s">
        <v>74</v>
      </c>
      <c r="D3104" s="11">
        <v>2657.7000000000003</v>
      </c>
      <c r="E3104" s="11">
        <v>2657.7000000000003</v>
      </c>
      <c r="F3104" s="11">
        <v>2657.7000000000003</v>
      </c>
      <c r="G3104" s="11"/>
      <c r="H3104" s="31" t="e">
        <f>(D3195-#REF!)/#REF!*100</f>
        <v>#REF!</v>
      </c>
    </row>
    <row r="3105" spans="1:10" s="104" customFormat="1">
      <c r="A3105" s="547"/>
      <c r="B3105" s="333" t="s">
        <v>2381</v>
      </c>
      <c r="C3105" s="331" t="s">
        <v>74</v>
      </c>
      <c r="D3105" s="11">
        <v>3883.5</v>
      </c>
      <c r="E3105" s="11">
        <v>3883.5</v>
      </c>
      <c r="F3105" s="11">
        <v>3883.5</v>
      </c>
      <c r="G3105" s="11"/>
      <c r="H3105" s="31" t="e">
        <f>(D3196-#REF!)/#REF!*100</f>
        <v>#REF!</v>
      </c>
    </row>
    <row r="3106" spans="1:10" s="104" customFormat="1">
      <c r="A3106" s="547"/>
      <c r="B3106" s="332" t="s">
        <v>2429</v>
      </c>
      <c r="C3106" s="331"/>
      <c r="D3106" s="11"/>
      <c r="E3106" s="11"/>
      <c r="F3106" s="11"/>
      <c r="G3106" s="11"/>
      <c r="H3106" s="31" t="e">
        <f>(D3197-#REF!)/#REF!*100</f>
        <v>#REF!</v>
      </c>
    </row>
    <row r="3107" spans="1:10" s="104" customFormat="1">
      <c r="A3107" s="547"/>
      <c r="B3107" s="333" t="s">
        <v>2430</v>
      </c>
      <c r="C3107" s="336" t="s">
        <v>74</v>
      </c>
      <c r="D3107" s="11">
        <v>202.5</v>
      </c>
      <c r="E3107" s="11">
        <v>202.5</v>
      </c>
      <c r="F3107" s="11">
        <v>202.5</v>
      </c>
      <c r="G3107" s="11"/>
      <c r="H3107" s="31" t="e">
        <f>(D3198-#REF!)/#REF!*100</f>
        <v>#REF!</v>
      </c>
    </row>
    <row r="3108" spans="1:10" s="104" customFormat="1">
      <c r="A3108" s="547"/>
      <c r="B3108" s="333" t="s">
        <v>2431</v>
      </c>
      <c r="C3108" s="336" t="s">
        <v>74</v>
      </c>
      <c r="D3108" s="11">
        <v>225</v>
      </c>
      <c r="E3108" s="11">
        <v>225</v>
      </c>
      <c r="F3108" s="11">
        <v>225</v>
      </c>
      <c r="G3108" s="11"/>
      <c r="H3108" s="31" t="e">
        <f>(D3199-#REF!)/#REF!*100</f>
        <v>#REF!</v>
      </c>
    </row>
    <row r="3109" spans="1:10" s="104" customFormat="1">
      <c r="A3109" s="547"/>
      <c r="B3109" s="333" t="s">
        <v>2432</v>
      </c>
      <c r="C3109" s="336" t="s">
        <v>74</v>
      </c>
      <c r="D3109" s="11">
        <v>337.5</v>
      </c>
      <c r="E3109" s="11">
        <v>337.5</v>
      </c>
      <c r="F3109" s="11">
        <v>337.5</v>
      </c>
      <c r="G3109" s="11"/>
      <c r="H3109" s="31" t="e">
        <f>(D3200-#REF!)/#REF!*100</f>
        <v>#REF!</v>
      </c>
    </row>
    <row r="3110" spans="1:10" s="104" customFormat="1">
      <c r="A3110" s="547"/>
      <c r="B3110" s="333" t="s">
        <v>2433</v>
      </c>
      <c r="C3110" s="336" t="s">
        <v>74</v>
      </c>
      <c r="D3110" s="11">
        <v>382.5</v>
      </c>
      <c r="E3110" s="11">
        <v>382.5</v>
      </c>
      <c r="F3110" s="11">
        <v>382.5</v>
      </c>
      <c r="G3110" s="11"/>
      <c r="H3110" s="31" t="e">
        <f>(D3201-#REF!)/#REF!*100</f>
        <v>#REF!</v>
      </c>
    </row>
    <row r="3111" spans="1:10" s="104" customFormat="1">
      <c r="A3111" s="547"/>
      <c r="B3111" s="333" t="s">
        <v>2434</v>
      </c>
      <c r="C3111" s="336" t="s">
        <v>74</v>
      </c>
      <c r="D3111" s="11">
        <v>396</v>
      </c>
      <c r="E3111" s="11">
        <v>396</v>
      </c>
      <c r="F3111" s="11">
        <v>396</v>
      </c>
      <c r="G3111" s="11"/>
      <c r="H3111" s="31" t="e">
        <f>(D3202-#REF!)/#REF!*100</f>
        <v>#REF!</v>
      </c>
    </row>
    <row r="3112" spans="1:10" s="104" customFormat="1">
      <c r="A3112" s="547"/>
      <c r="B3112" s="333" t="s">
        <v>2435</v>
      </c>
      <c r="C3112" s="336" t="s">
        <v>74</v>
      </c>
      <c r="D3112" s="11">
        <v>652.5</v>
      </c>
      <c r="E3112" s="11">
        <v>652.5</v>
      </c>
      <c r="F3112" s="11">
        <v>652.5</v>
      </c>
      <c r="G3112" s="11"/>
      <c r="H3112" s="31" t="e">
        <f>(D3203-#REF!)/#REF!*100</f>
        <v>#REF!</v>
      </c>
    </row>
    <row r="3113" spans="1:10" s="104" customFormat="1">
      <c r="A3113" s="547"/>
      <c r="B3113" s="333" t="s">
        <v>2436</v>
      </c>
      <c r="C3113" s="336" t="s">
        <v>74</v>
      </c>
      <c r="D3113" s="11">
        <v>675</v>
      </c>
      <c r="E3113" s="11">
        <v>675</v>
      </c>
      <c r="F3113" s="11">
        <v>675</v>
      </c>
      <c r="G3113" s="11"/>
      <c r="H3113" s="31" t="e">
        <f>(D3204-#REF!)/#REF!*100</f>
        <v>#REF!</v>
      </c>
      <c r="J3113" s="104">
        <f t="shared" ref="J3113:J3144" si="25">1.1*E3188</f>
        <v>638</v>
      </c>
    </row>
    <row r="3114" spans="1:10" s="104" customFormat="1">
      <c r="A3114" s="547"/>
      <c r="B3114" s="333" t="s">
        <v>2437</v>
      </c>
      <c r="C3114" s="336" t="s">
        <v>74</v>
      </c>
      <c r="D3114" s="11">
        <v>702</v>
      </c>
      <c r="E3114" s="11">
        <v>702</v>
      </c>
      <c r="F3114" s="11">
        <v>702</v>
      </c>
      <c r="G3114" s="11"/>
      <c r="H3114" s="31"/>
      <c r="J3114" s="104">
        <f t="shared" si="25"/>
        <v>836.00000000000011</v>
      </c>
    </row>
    <row r="3115" spans="1:10" s="104" customFormat="1">
      <c r="A3115" s="547"/>
      <c r="B3115" s="333" t="s">
        <v>2438</v>
      </c>
      <c r="C3115" s="336" t="s">
        <v>74</v>
      </c>
      <c r="D3115" s="11">
        <v>720</v>
      </c>
      <c r="E3115" s="11">
        <v>720</v>
      </c>
      <c r="F3115" s="11">
        <v>720</v>
      </c>
      <c r="G3115" s="11"/>
      <c r="H3115" s="31" t="e">
        <f>(D3206-#REF!)/#REF!*100</f>
        <v>#REF!</v>
      </c>
      <c r="J3115" s="104">
        <f t="shared" si="25"/>
        <v>1050.5</v>
      </c>
    </row>
    <row r="3116" spans="1:10" s="104" customFormat="1">
      <c r="A3116" s="547"/>
      <c r="B3116" s="333" t="s">
        <v>2439</v>
      </c>
      <c r="C3116" s="336" t="s">
        <v>74</v>
      </c>
      <c r="D3116" s="11">
        <v>1966.5</v>
      </c>
      <c r="E3116" s="11">
        <v>1966.5</v>
      </c>
      <c r="F3116" s="11">
        <v>1966.5</v>
      </c>
      <c r="G3116" s="11"/>
      <c r="H3116" s="31" t="e">
        <f>(D3207-#REF!)/#REF!*100</f>
        <v>#REF!</v>
      </c>
      <c r="J3116" s="104">
        <f t="shared" si="25"/>
        <v>1419.0000000000002</v>
      </c>
    </row>
    <row r="3117" spans="1:10" s="104" customFormat="1">
      <c r="A3117" s="547"/>
      <c r="B3117" s="333" t="s">
        <v>2440</v>
      </c>
      <c r="C3117" s="336" t="s">
        <v>74</v>
      </c>
      <c r="D3117" s="11">
        <v>2277.9</v>
      </c>
      <c r="E3117" s="11">
        <v>2277.9</v>
      </c>
      <c r="F3117" s="11">
        <v>2277.9</v>
      </c>
      <c r="G3117" s="11"/>
      <c r="H3117" s="31" t="e">
        <f>(D3208-#REF!)/#REF!*100</f>
        <v>#REF!</v>
      </c>
      <c r="J3117" s="104">
        <f t="shared" si="25"/>
        <v>1573.0000000000002</v>
      </c>
    </row>
    <row r="3118" spans="1:10" s="104" customFormat="1">
      <c r="A3118" s="547"/>
      <c r="B3118" s="333" t="s">
        <v>2441</v>
      </c>
      <c r="C3118" s="336" t="s">
        <v>74</v>
      </c>
      <c r="D3118" s="11">
        <v>3105</v>
      </c>
      <c r="E3118" s="11">
        <v>3105</v>
      </c>
      <c r="F3118" s="11">
        <v>3105</v>
      </c>
      <c r="G3118" s="11"/>
      <c r="H3118" s="31" t="e">
        <f>(D3209-#REF!)/#REF!*100</f>
        <v>#REF!</v>
      </c>
      <c r="J3118" s="104">
        <f t="shared" si="25"/>
        <v>1721.5000000000002</v>
      </c>
    </row>
    <row r="3119" spans="1:10" s="104" customFormat="1">
      <c r="A3119" s="547"/>
      <c r="B3119" s="333" t="s">
        <v>2442</v>
      </c>
      <c r="C3119" s="336" t="s">
        <v>74</v>
      </c>
      <c r="D3119" s="11">
        <v>2046.6000000000001</v>
      </c>
      <c r="E3119" s="11">
        <v>2046.6000000000001</v>
      </c>
      <c r="F3119" s="11">
        <v>2046.6000000000001</v>
      </c>
      <c r="G3119" s="11"/>
      <c r="H3119" s="31" t="e">
        <f>(D3210-#REF!)/#REF!*100</f>
        <v>#REF!</v>
      </c>
      <c r="J3119" s="104">
        <f t="shared" si="25"/>
        <v>1969.0000000000002</v>
      </c>
    </row>
    <row r="3120" spans="1:10" s="104" customFormat="1">
      <c r="A3120" s="547"/>
      <c r="B3120" s="333" t="s">
        <v>2443</v>
      </c>
      <c r="C3120" s="336" t="s">
        <v>74</v>
      </c>
      <c r="D3120" s="11">
        <v>3136.5</v>
      </c>
      <c r="E3120" s="11">
        <v>3136.5</v>
      </c>
      <c r="F3120" s="11">
        <v>3136.5</v>
      </c>
      <c r="G3120" s="11"/>
      <c r="H3120" s="31" t="e">
        <f>(D3211-#REF!)/#REF!*100</f>
        <v>#REF!</v>
      </c>
      <c r="J3120" s="104">
        <f t="shared" si="25"/>
        <v>2090</v>
      </c>
    </row>
    <row r="3121" spans="1:10" s="104" customFormat="1">
      <c r="A3121" s="547"/>
      <c r="B3121" s="333" t="s">
        <v>2444</v>
      </c>
      <c r="C3121" s="336" t="s">
        <v>74</v>
      </c>
      <c r="D3121" s="11">
        <v>3147.3</v>
      </c>
      <c r="E3121" s="11">
        <v>3147.3</v>
      </c>
      <c r="F3121" s="11">
        <v>3147.3</v>
      </c>
      <c r="G3121" s="11"/>
      <c r="H3121" s="31" t="e">
        <f>(D3212-#REF!)/#REF!*100</f>
        <v>#REF!</v>
      </c>
      <c r="J3121" s="104">
        <f t="shared" si="25"/>
        <v>2348.5</v>
      </c>
    </row>
    <row r="3122" spans="1:10" s="104" customFormat="1">
      <c r="A3122" s="547"/>
      <c r="B3122" s="333" t="s">
        <v>2445</v>
      </c>
      <c r="C3122" s="336" t="s">
        <v>74</v>
      </c>
      <c r="D3122" s="11">
        <v>3594.6</v>
      </c>
      <c r="E3122" s="11">
        <v>3594.6</v>
      </c>
      <c r="F3122" s="11">
        <v>3594.6</v>
      </c>
      <c r="G3122" s="11"/>
      <c r="H3122" s="31" t="e">
        <f>(D3213-#REF!)/#REF!*100</f>
        <v>#REF!</v>
      </c>
      <c r="J3122" s="104">
        <f t="shared" si="25"/>
        <v>3080.0000000000005</v>
      </c>
    </row>
    <row r="3123" spans="1:10" s="104" customFormat="1">
      <c r="A3123" s="547"/>
      <c r="B3123" s="332" t="s">
        <v>2446</v>
      </c>
      <c r="C3123" s="331"/>
      <c r="D3123" s="11"/>
      <c r="E3123" s="11"/>
      <c r="F3123" s="11"/>
      <c r="G3123" s="11"/>
      <c r="H3123" s="31" t="e">
        <f>(D3214-#REF!)/#REF!*100</f>
        <v>#REF!</v>
      </c>
      <c r="J3123" s="104">
        <f t="shared" si="25"/>
        <v>4042.5000000000005</v>
      </c>
    </row>
    <row r="3124" spans="1:10" s="104" customFormat="1">
      <c r="A3124" s="547"/>
      <c r="B3124" s="335" t="s">
        <v>2447</v>
      </c>
      <c r="C3124" s="334" t="s">
        <v>92</v>
      </c>
      <c r="D3124" s="11">
        <v>225</v>
      </c>
      <c r="E3124" s="11">
        <v>225</v>
      </c>
      <c r="F3124" s="11">
        <v>225</v>
      </c>
      <c r="G3124" s="11"/>
      <c r="H3124" s="31" t="e">
        <f>(D3215-#REF!)/#REF!*100</f>
        <v>#REF!</v>
      </c>
      <c r="J3124" s="104">
        <f t="shared" si="25"/>
        <v>4372.5</v>
      </c>
    </row>
    <row r="3125" spans="1:10" s="104" customFormat="1">
      <c r="A3125" s="547"/>
      <c r="B3125" s="335" t="s">
        <v>2448</v>
      </c>
      <c r="C3125" s="331" t="s">
        <v>74</v>
      </c>
      <c r="D3125" s="11">
        <v>234</v>
      </c>
      <c r="E3125" s="11">
        <v>234</v>
      </c>
      <c r="F3125" s="11">
        <v>234</v>
      </c>
      <c r="G3125" s="11"/>
      <c r="H3125" s="31" t="e">
        <f>(D3216-#REF!)/#REF!*100</f>
        <v>#REF!</v>
      </c>
      <c r="J3125" s="104">
        <f t="shared" si="25"/>
        <v>4884</v>
      </c>
    </row>
    <row r="3126" spans="1:10" s="104" customFormat="1">
      <c r="A3126" s="547"/>
      <c r="B3126" s="335" t="s">
        <v>2449</v>
      </c>
      <c r="C3126" s="331" t="s">
        <v>74</v>
      </c>
      <c r="D3126" s="11">
        <v>252</v>
      </c>
      <c r="E3126" s="11">
        <v>252</v>
      </c>
      <c r="F3126" s="11">
        <v>252</v>
      </c>
      <c r="G3126" s="11"/>
      <c r="H3126" s="31" t="e">
        <f>(D3217-#REF!)/#REF!*100</f>
        <v>#REF!</v>
      </c>
      <c r="J3126" s="104">
        <f t="shared" si="25"/>
        <v>6600.0000000000009</v>
      </c>
    </row>
    <row r="3127" spans="1:10" s="104" customFormat="1">
      <c r="A3127" s="547"/>
      <c r="B3127" s="335" t="s">
        <v>2450</v>
      </c>
      <c r="C3127" s="331" t="s">
        <v>74</v>
      </c>
      <c r="D3127" s="11">
        <v>236.70000000000002</v>
      </c>
      <c r="E3127" s="11">
        <v>236.70000000000002</v>
      </c>
      <c r="F3127" s="11">
        <v>236.70000000000002</v>
      </c>
      <c r="G3127" s="11"/>
      <c r="H3127" s="31" t="e">
        <f>(D3218-#REF!)/#REF!*100</f>
        <v>#REF!</v>
      </c>
      <c r="J3127" s="104">
        <f t="shared" si="25"/>
        <v>7700.0000000000009</v>
      </c>
    </row>
    <row r="3128" spans="1:10" s="104" customFormat="1">
      <c r="A3128" s="547"/>
      <c r="B3128" s="335" t="s">
        <v>2451</v>
      </c>
      <c r="C3128" s="331" t="s">
        <v>74</v>
      </c>
      <c r="D3128" s="11">
        <v>261</v>
      </c>
      <c r="E3128" s="11">
        <v>261</v>
      </c>
      <c r="F3128" s="11">
        <v>261</v>
      </c>
      <c r="G3128" s="11"/>
      <c r="H3128" s="31" t="e">
        <f>(D3219-#REF!)/#REF!*100</f>
        <v>#REF!</v>
      </c>
      <c r="J3128" s="104">
        <f t="shared" si="25"/>
        <v>9394</v>
      </c>
    </row>
    <row r="3129" spans="1:10" s="104" customFormat="1">
      <c r="A3129" s="547"/>
      <c r="B3129" s="335" t="s">
        <v>2452</v>
      </c>
      <c r="C3129" s="331" t="s">
        <v>74</v>
      </c>
      <c r="D3129" s="11">
        <v>338.40000000000003</v>
      </c>
      <c r="E3129" s="11">
        <v>338.40000000000003</v>
      </c>
      <c r="F3129" s="11">
        <v>338.40000000000003</v>
      </c>
      <c r="G3129" s="11"/>
      <c r="H3129" s="31" t="e">
        <f>(D3220-#REF!)/#REF!*100</f>
        <v>#REF!</v>
      </c>
      <c r="J3129" s="104">
        <f t="shared" si="25"/>
        <v>19745</v>
      </c>
    </row>
    <row r="3130" spans="1:10" s="104" customFormat="1">
      <c r="A3130" s="547"/>
      <c r="B3130" s="335" t="s">
        <v>2453</v>
      </c>
      <c r="C3130" s="331" t="s">
        <v>74</v>
      </c>
      <c r="D3130" s="11">
        <v>364.5</v>
      </c>
      <c r="E3130" s="11">
        <v>364.5</v>
      </c>
      <c r="F3130" s="11">
        <v>364.5</v>
      </c>
      <c r="G3130" s="11"/>
      <c r="H3130" s="31" t="e">
        <f>(D3221-#REF!)/#REF!*100</f>
        <v>#REF!</v>
      </c>
      <c r="J3130" s="104">
        <f t="shared" si="25"/>
        <v>0</v>
      </c>
    </row>
    <row r="3131" spans="1:10" s="104" customFormat="1">
      <c r="A3131" s="547"/>
      <c r="B3131" s="335" t="s">
        <v>2454</v>
      </c>
      <c r="C3131" s="331" t="s">
        <v>74</v>
      </c>
      <c r="D3131" s="11">
        <v>373.5</v>
      </c>
      <c r="E3131" s="11">
        <v>373.5</v>
      </c>
      <c r="F3131" s="11">
        <v>373.5</v>
      </c>
      <c r="G3131" s="11"/>
      <c r="H3131" s="31" t="e">
        <f>(D3222-#REF!)/#REF!*100</f>
        <v>#REF!</v>
      </c>
      <c r="J3131" s="104">
        <f t="shared" si="25"/>
        <v>1435.5000000000002</v>
      </c>
    </row>
    <row r="3132" spans="1:10" s="104" customFormat="1">
      <c r="A3132" s="547"/>
      <c r="B3132" s="335" t="s">
        <v>2455</v>
      </c>
      <c r="C3132" s="331" t="s">
        <v>74</v>
      </c>
      <c r="D3132" s="11">
        <v>506.7</v>
      </c>
      <c r="E3132" s="11">
        <v>506.7</v>
      </c>
      <c r="F3132" s="11">
        <v>506.7</v>
      </c>
      <c r="G3132" s="11"/>
      <c r="H3132" s="31"/>
      <c r="J3132" s="104">
        <f t="shared" si="25"/>
        <v>1914.0000000000002</v>
      </c>
    </row>
    <row r="3133" spans="1:10" s="104" customFormat="1">
      <c r="A3133" s="547"/>
      <c r="B3133" s="335" t="s">
        <v>2456</v>
      </c>
      <c r="C3133" s="331" t="s">
        <v>74</v>
      </c>
      <c r="D3133" s="11">
        <v>1495.8</v>
      </c>
      <c r="E3133" s="11">
        <v>1495.8</v>
      </c>
      <c r="F3133" s="11">
        <v>1495.8</v>
      </c>
      <c r="G3133" s="11"/>
      <c r="H3133" s="31"/>
      <c r="J3133" s="104">
        <f t="shared" si="25"/>
        <v>2398</v>
      </c>
    </row>
    <row r="3134" spans="1:10" s="104" customFormat="1">
      <c r="A3134" s="547"/>
      <c r="B3134" s="335" t="s">
        <v>2457</v>
      </c>
      <c r="C3134" s="331" t="s">
        <v>74</v>
      </c>
      <c r="D3134" s="11">
        <v>2219.4</v>
      </c>
      <c r="E3134" s="11">
        <v>2219.4</v>
      </c>
      <c r="F3134" s="11">
        <v>2219.4</v>
      </c>
      <c r="G3134" s="11"/>
      <c r="H3134" s="31" t="e">
        <f>(D3225-#REF!)/#REF!*100</f>
        <v>#REF!</v>
      </c>
      <c r="J3134" s="104">
        <f t="shared" si="25"/>
        <v>3443.0000000000005</v>
      </c>
    </row>
    <row r="3135" spans="1:10" s="104" customFormat="1">
      <c r="A3135" s="547"/>
      <c r="B3135" s="332" t="s">
        <v>2458</v>
      </c>
      <c r="C3135" s="331"/>
      <c r="D3135" s="11"/>
      <c r="E3135" s="11"/>
      <c r="F3135" s="11"/>
      <c r="G3135" s="11"/>
      <c r="H3135" s="31" t="e">
        <f>(D3226-#REF!)/#REF!*100</f>
        <v>#REF!</v>
      </c>
      <c r="J3135" s="104">
        <f t="shared" si="25"/>
        <v>3866.5000000000005</v>
      </c>
    </row>
    <row r="3136" spans="1:10" s="104" customFormat="1">
      <c r="A3136" s="547"/>
      <c r="B3136" s="333" t="s">
        <v>2375</v>
      </c>
      <c r="C3136" s="334" t="s">
        <v>92</v>
      </c>
      <c r="D3136" s="11">
        <v>261.90000000000003</v>
      </c>
      <c r="E3136" s="11">
        <v>261.90000000000003</v>
      </c>
      <c r="F3136" s="11">
        <v>261.90000000000003</v>
      </c>
      <c r="G3136" s="11"/>
      <c r="H3136" s="31" t="e">
        <f>(D3227-#REF!)/#REF!*100</f>
        <v>#REF!</v>
      </c>
      <c r="J3136" s="104">
        <f t="shared" si="25"/>
        <v>4125</v>
      </c>
    </row>
    <row r="3137" spans="1:10" s="104" customFormat="1">
      <c r="A3137" s="547"/>
      <c r="B3137" s="333" t="s">
        <v>2376</v>
      </c>
      <c r="C3137" s="331" t="s">
        <v>74</v>
      </c>
      <c r="D3137" s="11">
        <v>290.7</v>
      </c>
      <c r="E3137" s="11">
        <v>290.7</v>
      </c>
      <c r="F3137" s="11">
        <v>290.7</v>
      </c>
      <c r="G3137" s="11"/>
      <c r="H3137" s="31" t="e">
        <f>(D3228-#REF!)/#REF!*100</f>
        <v>#REF!</v>
      </c>
      <c r="J3137" s="104">
        <f t="shared" si="25"/>
        <v>4400</v>
      </c>
    </row>
    <row r="3138" spans="1:10" s="104" customFormat="1">
      <c r="A3138" s="547"/>
      <c r="B3138" s="333" t="s">
        <v>2377</v>
      </c>
      <c r="C3138" s="331" t="s">
        <v>74</v>
      </c>
      <c r="D3138" s="11">
        <v>382.5</v>
      </c>
      <c r="E3138" s="11">
        <v>382.5</v>
      </c>
      <c r="F3138" s="11">
        <v>382.5</v>
      </c>
      <c r="G3138" s="11"/>
      <c r="H3138" s="31" t="e">
        <f>(D3229-#REF!)/#REF!*100</f>
        <v>#REF!</v>
      </c>
      <c r="J3138" s="104">
        <f t="shared" si="25"/>
        <v>4939</v>
      </c>
    </row>
    <row r="3139" spans="1:10" s="104" customFormat="1">
      <c r="A3139" s="547"/>
      <c r="B3139" s="335" t="s">
        <v>2378</v>
      </c>
      <c r="C3139" s="331" t="s">
        <v>74</v>
      </c>
      <c r="D3139" s="11">
        <v>634.5</v>
      </c>
      <c r="E3139" s="11">
        <v>634.5</v>
      </c>
      <c r="F3139" s="11">
        <v>634.5</v>
      </c>
      <c r="G3139" s="11"/>
      <c r="H3139" s="31" t="e">
        <f>(D3230-#REF!)/#REF!*100</f>
        <v>#REF!</v>
      </c>
      <c r="J3139" s="104">
        <f t="shared" si="25"/>
        <v>5511</v>
      </c>
    </row>
    <row r="3140" spans="1:10" s="104" customFormat="1">
      <c r="A3140" s="547"/>
      <c r="B3140" s="333" t="s">
        <v>2379</v>
      </c>
      <c r="C3140" s="331" t="s">
        <v>74</v>
      </c>
      <c r="D3140" s="11">
        <v>882</v>
      </c>
      <c r="E3140" s="11">
        <v>882</v>
      </c>
      <c r="F3140" s="11">
        <v>882</v>
      </c>
      <c r="G3140" s="11"/>
      <c r="H3140" s="31" t="e">
        <f>(D3231-#REF!)/#REF!*100</f>
        <v>#REF!</v>
      </c>
      <c r="J3140" s="104">
        <f t="shared" si="25"/>
        <v>6809.0000000000009</v>
      </c>
    </row>
    <row r="3141" spans="1:10" s="104" customFormat="1">
      <c r="A3141" s="547"/>
      <c r="B3141" s="333" t="s">
        <v>2380</v>
      </c>
      <c r="C3141" s="331" t="s">
        <v>74</v>
      </c>
      <c r="D3141" s="11">
        <v>2881.8</v>
      </c>
      <c r="E3141" s="11">
        <v>2881.8</v>
      </c>
      <c r="F3141" s="11">
        <v>2881.8</v>
      </c>
      <c r="G3141" s="11"/>
      <c r="H3141" s="31" t="e">
        <f>(D3232-#REF!)/#REF!*100</f>
        <v>#REF!</v>
      </c>
      <c r="J3141" s="104">
        <f t="shared" si="25"/>
        <v>8222.5</v>
      </c>
    </row>
    <row r="3142" spans="1:10" s="104" customFormat="1">
      <c r="A3142" s="547"/>
      <c r="B3142" s="333" t="s">
        <v>2381</v>
      </c>
      <c r="C3142" s="331" t="s">
        <v>74</v>
      </c>
      <c r="D3142" s="11">
        <v>4158.9000000000005</v>
      </c>
      <c r="E3142" s="11">
        <v>4158.9000000000005</v>
      </c>
      <c r="F3142" s="11">
        <v>4158.9000000000005</v>
      </c>
      <c r="G3142" s="11"/>
      <c r="H3142" s="31" t="e">
        <f>(D3233-#REF!)/#REF!*100</f>
        <v>#REF!</v>
      </c>
      <c r="J3142" s="104">
        <f t="shared" si="25"/>
        <v>9449</v>
      </c>
    </row>
    <row r="3143" spans="1:10" s="104" customFormat="1">
      <c r="A3143" s="547"/>
      <c r="B3143" s="332" t="s">
        <v>2459</v>
      </c>
      <c r="C3143" s="331"/>
      <c r="D3143" s="11"/>
      <c r="E3143" s="11"/>
      <c r="F3143" s="11"/>
      <c r="G3143" s="11"/>
      <c r="H3143" s="31" t="e">
        <f>(D3234-#REF!)/#REF!*100</f>
        <v>#REF!</v>
      </c>
      <c r="J3143" s="104">
        <f t="shared" si="25"/>
        <v>10312.5</v>
      </c>
    </row>
    <row r="3144" spans="1:10" s="104" customFormat="1">
      <c r="A3144" s="547"/>
      <c r="B3144" s="335" t="s">
        <v>2411</v>
      </c>
      <c r="C3144" s="334" t="s">
        <v>92</v>
      </c>
      <c r="D3144" s="11">
        <v>243.9</v>
      </c>
      <c r="E3144" s="11">
        <v>243.9</v>
      </c>
      <c r="F3144" s="11">
        <v>243.9</v>
      </c>
      <c r="G3144" s="11"/>
      <c r="H3144" s="31" t="e">
        <f>(D3235-#REF!)/#REF!*100</f>
        <v>#REF!</v>
      </c>
      <c r="J3144" s="104">
        <f t="shared" si="25"/>
        <v>13365.000000000002</v>
      </c>
    </row>
    <row r="3145" spans="1:10" s="104" customFormat="1">
      <c r="A3145" s="547"/>
      <c r="B3145" s="335" t="s">
        <v>2412</v>
      </c>
      <c r="C3145" s="331" t="s">
        <v>74</v>
      </c>
      <c r="D3145" s="11">
        <v>279.90000000000003</v>
      </c>
      <c r="E3145" s="11">
        <v>279.90000000000003</v>
      </c>
      <c r="F3145" s="11">
        <v>279.90000000000003</v>
      </c>
      <c r="G3145" s="11"/>
      <c r="H3145" s="31" t="e">
        <f>(D3236-#REF!)/#REF!*100</f>
        <v>#REF!</v>
      </c>
      <c r="J3145" s="104">
        <f t="shared" ref="J3145:J3176" si="26">1.1*E3220</f>
        <v>14850.000000000002</v>
      </c>
    </row>
    <row r="3146" spans="1:10" s="104" customFormat="1">
      <c r="A3146" s="547"/>
      <c r="B3146" s="335" t="s">
        <v>2413</v>
      </c>
      <c r="C3146" s="331" t="s">
        <v>74</v>
      </c>
      <c r="D3146" s="11">
        <v>313.2</v>
      </c>
      <c r="E3146" s="11">
        <v>313.2</v>
      </c>
      <c r="F3146" s="11">
        <v>313.2</v>
      </c>
      <c r="G3146" s="11"/>
      <c r="H3146" s="31" t="e">
        <f>(D3237-#REF!)/#REF!*100</f>
        <v>#REF!</v>
      </c>
      <c r="J3146" s="104">
        <f t="shared" si="26"/>
        <v>17688</v>
      </c>
    </row>
    <row r="3147" spans="1:10" s="104" customFormat="1">
      <c r="A3147" s="547"/>
      <c r="B3147" s="335" t="s">
        <v>2460</v>
      </c>
      <c r="C3147" s="331" t="s">
        <v>74</v>
      </c>
      <c r="D3147" s="11">
        <v>351</v>
      </c>
      <c r="E3147" s="11">
        <v>351</v>
      </c>
      <c r="F3147" s="11">
        <v>351</v>
      </c>
      <c r="G3147" s="11"/>
      <c r="H3147" s="31" t="e">
        <f>(D3238-#REF!)/#REF!*100</f>
        <v>#REF!</v>
      </c>
      <c r="J3147" s="104">
        <f t="shared" si="26"/>
        <v>27797.000000000004</v>
      </c>
    </row>
    <row r="3148" spans="1:10" s="104" customFormat="1">
      <c r="A3148" s="547"/>
      <c r="B3148" s="335" t="s">
        <v>2415</v>
      </c>
      <c r="C3148" s="331" t="s">
        <v>74</v>
      </c>
      <c r="D3148" s="11">
        <v>652.5</v>
      </c>
      <c r="E3148" s="11">
        <v>652.5</v>
      </c>
      <c r="F3148" s="11">
        <v>652.5</v>
      </c>
      <c r="G3148" s="11"/>
      <c r="H3148" s="31" t="e">
        <f>(D3239-#REF!)/#REF!*100</f>
        <v>#REF!</v>
      </c>
      <c r="J3148" s="104">
        <f t="shared" si="26"/>
        <v>0</v>
      </c>
    </row>
    <row r="3149" spans="1:10" s="104" customFormat="1">
      <c r="A3149" s="547"/>
      <c r="B3149" s="335" t="s">
        <v>2416</v>
      </c>
      <c r="C3149" s="331" t="s">
        <v>74</v>
      </c>
      <c r="D3149" s="11">
        <v>666</v>
      </c>
      <c r="E3149" s="11">
        <v>666</v>
      </c>
      <c r="F3149" s="11">
        <v>666</v>
      </c>
      <c r="G3149" s="11"/>
      <c r="H3149" s="31" t="e">
        <f>(D3240-#REF!)/#REF!*100</f>
        <v>#REF!</v>
      </c>
      <c r="J3149" s="104">
        <f t="shared" si="26"/>
        <v>0</v>
      </c>
    </row>
    <row r="3150" spans="1:10" s="104" customFormat="1">
      <c r="A3150" s="547"/>
      <c r="B3150" s="335" t="s">
        <v>2419</v>
      </c>
      <c r="C3150" s="331" t="s">
        <v>74</v>
      </c>
      <c r="D3150" s="11">
        <v>702</v>
      </c>
      <c r="E3150" s="11">
        <v>702</v>
      </c>
      <c r="F3150" s="11">
        <v>702</v>
      </c>
      <c r="G3150" s="11"/>
      <c r="H3150" s="31" t="e">
        <f>(D3241-#REF!)/#REF!*100</f>
        <v>#REF!</v>
      </c>
      <c r="J3150" s="104">
        <f t="shared" si="26"/>
        <v>159.5</v>
      </c>
    </row>
    <row r="3151" spans="1:10" s="104" customFormat="1">
      <c r="A3151" s="547"/>
      <c r="B3151" s="332" t="s">
        <v>2461</v>
      </c>
      <c r="C3151" s="331"/>
      <c r="D3151" s="11"/>
      <c r="E3151" s="11"/>
      <c r="F3151" s="11"/>
      <c r="G3151" s="11"/>
      <c r="H3151" s="31"/>
      <c r="J3151" s="104">
        <f t="shared" si="26"/>
        <v>209.00000000000003</v>
      </c>
    </row>
    <row r="3152" spans="1:10" s="104" customFormat="1">
      <c r="A3152" s="547"/>
      <c r="B3152" s="333" t="s">
        <v>2380</v>
      </c>
      <c r="C3152" s="331" t="s">
        <v>74</v>
      </c>
      <c r="D3152" s="11">
        <v>1440</v>
      </c>
      <c r="E3152" s="11">
        <v>1440</v>
      </c>
      <c r="F3152" s="11">
        <v>1440</v>
      </c>
      <c r="G3152" s="11"/>
      <c r="H3152" s="31" t="e">
        <f>(D3243-#REF!)/#REF!*100</f>
        <v>#REF!</v>
      </c>
      <c r="J3152" s="104">
        <f t="shared" si="26"/>
        <v>258.5</v>
      </c>
    </row>
    <row r="3153" spans="1:10" s="104" customFormat="1">
      <c r="A3153" s="547"/>
      <c r="B3153" s="333" t="s">
        <v>2381</v>
      </c>
      <c r="C3153" s="331" t="s">
        <v>74</v>
      </c>
      <c r="D3153" s="11">
        <v>1980</v>
      </c>
      <c r="E3153" s="11">
        <v>1980</v>
      </c>
      <c r="F3153" s="11">
        <v>1980</v>
      </c>
      <c r="G3153" s="11"/>
      <c r="H3153" s="31" t="e">
        <f>(D3244-#REF!)/#REF!*100</f>
        <v>#REF!</v>
      </c>
      <c r="J3153" s="104">
        <f t="shared" si="26"/>
        <v>352</v>
      </c>
    </row>
    <row r="3154" spans="1:10" s="104" customFormat="1">
      <c r="A3154" s="547"/>
      <c r="B3154" s="332" t="s">
        <v>2462</v>
      </c>
      <c r="C3154" s="331"/>
      <c r="D3154" s="11"/>
      <c r="E3154" s="11"/>
      <c r="F3154" s="11"/>
      <c r="G3154" s="11"/>
      <c r="H3154" s="31" t="e">
        <f>(D3245-#REF!)/#REF!*100</f>
        <v>#REF!</v>
      </c>
      <c r="J3154" s="104">
        <f t="shared" si="26"/>
        <v>385.00000000000006</v>
      </c>
    </row>
    <row r="3155" spans="1:10" s="104" customFormat="1">
      <c r="A3155" s="547"/>
      <c r="B3155" s="335" t="s">
        <v>2411</v>
      </c>
      <c r="C3155" s="334" t="s">
        <v>92</v>
      </c>
      <c r="D3155" s="11">
        <v>189</v>
      </c>
      <c r="E3155" s="11">
        <v>189</v>
      </c>
      <c r="F3155" s="11">
        <v>189</v>
      </c>
      <c r="G3155" s="11"/>
      <c r="H3155" s="31" t="e">
        <f>(D3246-#REF!)/#REF!*100</f>
        <v>#REF!</v>
      </c>
      <c r="J3155" s="104">
        <f t="shared" si="26"/>
        <v>429.00000000000006</v>
      </c>
    </row>
    <row r="3156" spans="1:10" s="104" customFormat="1">
      <c r="A3156" s="547"/>
      <c r="B3156" s="335" t="s">
        <v>2412</v>
      </c>
      <c r="C3156" s="331" t="s">
        <v>74</v>
      </c>
      <c r="D3156" s="11">
        <v>207</v>
      </c>
      <c r="E3156" s="11">
        <v>207</v>
      </c>
      <c r="F3156" s="11">
        <v>207</v>
      </c>
      <c r="G3156" s="11"/>
      <c r="H3156" s="31" t="e">
        <f>(D3247-#REF!)/#REF!*100</f>
        <v>#REF!</v>
      </c>
      <c r="J3156" s="104">
        <f t="shared" si="26"/>
        <v>495.00000000000006</v>
      </c>
    </row>
    <row r="3157" spans="1:10" s="104" customFormat="1">
      <c r="A3157" s="547"/>
      <c r="B3157" s="335" t="s">
        <v>2413</v>
      </c>
      <c r="C3157" s="331" t="s">
        <v>74</v>
      </c>
      <c r="D3157" s="11">
        <v>225</v>
      </c>
      <c r="E3157" s="11">
        <v>225</v>
      </c>
      <c r="F3157" s="11">
        <v>225</v>
      </c>
      <c r="G3157" s="11"/>
      <c r="H3157" s="31" t="e">
        <f>(D3248-#REF!)/#REF!*100</f>
        <v>#REF!</v>
      </c>
      <c r="J3157" s="104">
        <f t="shared" si="26"/>
        <v>522.5</v>
      </c>
    </row>
    <row r="3158" spans="1:10" s="104" customFormat="1">
      <c r="A3158" s="547"/>
      <c r="B3158" s="332" t="s">
        <v>2463</v>
      </c>
      <c r="C3158" s="331"/>
      <c r="D3158" s="11"/>
      <c r="E3158" s="11"/>
      <c r="F3158" s="11"/>
      <c r="G3158" s="11"/>
      <c r="H3158" s="31" t="e">
        <f>(D3249-#REF!)/#REF!*100</f>
        <v>#REF!</v>
      </c>
      <c r="J3158" s="104">
        <f t="shared" si="26"/>
        <v>588.5</v>
      </c>
    </row>
    <row r="3159" spans="1:10" s="104" customFormat="1" ht="15">
      <c r="A3159" s="547"/>
      <c r="B3159" s="337" t="s">
        <v>2464</v>
      </c>
      <c r="C3159" s="334" t="s">
        <v>92</v>
      </c>
      <c r="D3159" s="11">
        <v>48.6</v>
      </c>
      <c r="E3159" s="11">
        <v>48.6</v>
      </c>
      <c r="F3159" s="11">
        <v>48.6</v>
      </c>
      <c r="G3159" s="11"/>
      <c r="H3159" s="31" t="e">
        <f>(D3250-#REF!)/#REF!*100</f>
        <v>#REF!</v>
      </c>
      <c r="J3159" s="104">
        <f t="shared" si="26"/>
        <v>775.50000000000011</v>
      </c>
    </row>
    <row r="3160" spans="1:10" s="104" customFormat="1" ht="15">
      <c r="A3160" s="547"/>
      <c r="B3160" s="337" t="s">
        <v>2465</v>
      </c>
      <c r="C3160" s="331" t="s">
        <v>74</v>
      </c>
      <c r="D3160" s="11">
        <v>48.6</v>
      </c>
      <c r="E3160" s="11">
        <v>48.6</v>
      </c>
      <c r="F3160" s="11">
        <v>48.6</v>
      </c>
      <c r="G3160" s="11"/>
      <c r="H3160" s="31" t="e">
        <f>(D3251-#REF!)/#REF!*100</f>
        <v>#REF!</v>
      </c>
      <c r="J3160" s="104">
        <f t="shared" si="26"/>
        <v>1012.0000000000001</v>
      </c>
    </row>
    <row r="3161" spans="1:10" s="104" customFormat="1" ht="15">
      <c r="A3161" s="547"/>
      <c r="B3161" s="337" t="s">
        <v>2466</v>
      </c>
      <c r="C3161" s="331" t="s">
        <v>74</v>
      </c>
      <c r="D3161" s="11">
        <v>67.5</v>
      </c>
      <c r="E3161" s="11">
        <v>67.5</v>
      </c>
      <c r="F3161" s="11">
        <v>67.5</v>
      </c>
      <c r="G3161" s="11"/>
      <c r="H3161" s="31" t="e">
        <f>(D3252-#REF!)/#REF!*100</f>
        <v>#REF!</v>
      </c>
      <c r="J3161" s="104">
        <f t="shared" si="26"/>
        <v>1089</v>
      </c>
    </row>
    <row r="3162" spans="1:10" s="104" customFormat="1" ht="15">
      <c r="A3162" s="547"/>
      <c r="B3162" s="338" t="s">
        <v>2467</v>
      </c>
      <c r="C3162" s="331" t="s">
        <v>74</v>
      </c>
      <c r="D3162" s="11">
        <v>77.400000000000006</v>
      </c>
      <c r="E3162" s="11">
        <v>77.400000000000006</v>
      </c>
      <c r="F3162" s="11">
        <v>77.400000000000006</v>
      </c>
      <c r="G3162" s="11"/>
      <c r="H3162" s="31" t="e">
        <f>(D3253-#REF!)/#REF!*100</f>
        <v>#REF!</v>
      </c>
      <c r="J3162" s="104">
        <f t="shared" si="26"/>
        <v>1210</v>
      </c>
    </row>
    <row r="3163" spans="1:10" s="104" customFormat="1" ht="15">
      <c r="A3163" s="547"/>
      <c r="B3163" s="337" t="s">
        <v>2468</v>
      </c>
      <c r="C3163" s="331" t="s">
        <v>74</v>
      </c>
      <c r="D3163" s="11">
        <v>87.3</v>
      </c>
      <c r="E3163" s="11">
        <v>87.3</v>
      </c>
      <c r="F3163" s="11">
        <v>87.3</v>
      </c>
      <c r="G3163" s="11"/>
      <c r="H3163" s="31" t="e">
        <f>(D3254-#REF!)/#REF!*100</f>
        <v>#REF!</v>
      </c>
      <c r="J3163" s="104">
        <f t="shared" si="26"/>
        <v>1650.0000000000002</v>
      </c>
    </row>
    <row r="3164" spans="1:10" s="104" customFormat="1" ht="15">
      <c r="A3164" s="547"/>
      <c r="B3164" s="337" t="s">
        <v>2469</v>
      </c>
      <c r="C3164" s="331" t="s">
        <v>74</v>
      </c>
      <c r="D3164" s="11">
        <v>67.5</v>
      </c>
      <c r="E3164" s="11">
        <v>67.5</v>
      </c>
      <c r="F3164" s="11">
        <v>67.5</v>
      </c>
      <c r="G3164" s="11"/>
      <c r="H3164" s="31" t="e">
        <f>(D3255-#REF!)/#REF!*100</f>
        <v>#REF!</v>
      </c>
      <c r="J3164" s="104">
        <f t="shared" si="26"/>
        <v>1925.0000000000002</v>
      </c>
    </row>
    <row r="3165" spans="1:10" s="104" customFormat="1" ht="15">
      <c r="A3165" s="547"/>
      <c r="B3165" s="337" t="s">
        <v>2470</v>
      </c>
      <c r="C3165" s="331" t="s">
        <v>74</v>
      </c>
      <c r="D3165" s="11">
        <v>77.400000000000006</v>
      </c>
      <c r="E3165" s="11">
        <v>77.400000000000006</v>
      </c>
      <c r="F3165" s="11">
        <v>77.400000000000006</v>
      </c>
      <c r="G3165" s="11"/>
      <c r="H3165" s="31" t="e">
        <f>(D3256-#REF!)/#REF!*100</f>
        <v>#REF!</v>
      </c>
      <c r="J3165" s="104">
        <f t="shared" si="26"/>
        <v>2343</v>
      </c>
    </row>
    <row r="3166" spans="1:10" s="104" customFormat="1" ht="15">
      <c r="A3166" s="547"/>
      <c r="B3166" s="337" t="s">
        <v>2471</v>
      </c>
      <c r="C3166" s="331" t="s">
        <v>74</v>
      </c>
      <c r="D3166" s="11">
        <v>87.3</v>
      </c>
      <c r="E3166" s="11">
        <v>87.3</v>
      </c>
      <c r="F3166" s="11">
        <v>87.3</v>
      </c>
      <c r="G3166" s="11"/>
      <c r="H3166" s="31" t="e">
        <f>(D3257-#REF!)/#REF!*100</f>
        <v>#REF!</v>
      </c>
      <c r="J3166" s="104">
        <f t="shared" si="26"/>
        <v>4922.5</v>
      </c>
    </row>
    <row r="3167" spans="1:10" s="104" customFormat="1" ht="15">
      <c r="A3167" s="547"/>
      <c r="B3167" s="337" t="s">
        <v>2472</v>
      </c>
      <c r="C3167" s="331" t="s">
        <v>74</v>
      </c>
      <c r="D3167" s="11">
        <v>58.5</v>
      </c>
      <c r="E3167" s="11">
        <v>58.5</v>
      </c>
      <c r="F3167" s="11">
        <v>58.5</v>
      </c>
      <c r="G3167" s="11"/>
      <c r="H3167" s="31" t="e">
        <f>(D3258-#REF!)/#REF!*100</f>
        <v>#REF!</v>
      </c>
      <c r="J3167" s="104">
        <f t="shared" si="26"/>
        <v>0</v>
      </c>
    </row>
    <row r="3168" spans="1:10" s="104" customFormat="1" ht="15">
      <c r="A3168" s="547"/>
      <c r="B3168" s="337" t="s">
        <v>2473</v>
      </c>
      <c r="C3168" s="331" t="s">
        <v>74</v>
      </c>
      <c r="D3168" s="11">
        <v>67.5</v>
      </c>
      <c r="E3168" s="11">
        <v>67.5</v>
      </c>
      <c r="F3168" s="11">
        <v>67.5</v>
      </c>
      <c r="G3168" s="11"/>
      <c r="H3168" s="31" t="e">
        <f>(D3259-#REF!)/#REF!*100</f>
        <v>#REF!</v>
      </c>
      <c r="J3168" s="104">
        <f t="shared" si="26"/>
        <v>357.50000000000006</v>
      </c>
    </row>
    <row r="3169" spans="1:10" s="104" customFormat="1" ht="15">
      <c r="A3169" s="547"/>
      <c r="B3169" s="337" t="s">
        <v>2474</v>
      </c>
      <c r="C3169" s="331" t="s">
        <v>74</v>
      </c>
      <c r="D3169" s="11">
        <v>107.10000000000001</v>
      </c>
      <c r="E3169" s="11">
        <v>107.10000000000001</v>
      </c>
      <c r="F3169" s="11">
        <v>107.10000000000001</v>
      </c>
      <c r="G3169" s="11"/>
      <c r="H3169" s="31"/>
      <c r="J3169" s="104">
        <f t="shared" si="26"/>
        <v>478.50000000000006</v>
      </c>
    </row>
    <row r="3170" spans="1:10" s="104" customFormat="1" ht="15">
      <c r="A3170" s="547"/>
      <c r="B3170" s="337" t="s">
        <v>2475</v>
      </c>
      <c r="C3170" s="331" t="s">
        <v>74</v>
      </c>
      <c r="D3170" s="11">
        <v>67.5</v>
      </c>
      <c r="E3170" s="11">
        <v>67.5</v>
      </c>
      <c r="F3170" s="11">
        <v>67.5</v>
      </c>
      <c r="G3170" s="11"/>
      <c r="H3170" s="31"/>
      <c r="J3170" s="104">
        <f t="shared" si="26"/>
        <v>599.5</v>
      </c>
    </row>
    <row r="3171" spans="1:10" s="104" customFormat="1" ht="15">
      <c r="A3171" s="547"/>
      <c r="B3171" s="337" t="s">
        <v>2476</v>
      </c>
      <c r="C3171" s="331" t="s">
        <v>74</v>
      </c>
      <c r="D3171" s="11">
        <v>111.60000000000001</v>
      </c>
      <c r="E3171" s="11">
        <v>111.60000000000001</v>
      </c>
      <c r="F3171" s="11">
        <v>111.60000000000001</v>
      </c>
      <c r="G3171" s="11"/>
      <c r="H3171" s="31"/>
      <c r="J3171" s="104">
        <f t="shared" si="26"/>
        <v>852.50000000000011</v>
      </c>
    </row>
    <row r="3172" spans="1:10" s="104" customFormat="1" ht="15">
      <c r="A3172" s="547"/>
      <c r="B3172" s="337" t="s">
        <v>2477</v>
      </c>
      <c r="C3172" s="331" t="s">
        <v>74</v>
      </c>
      <c r="D3172" s="11">
        <v>87.3</v>
      </c>
      <c r="E3172" s="11">
        <v>87.3</v>
      </c>
      <c r="F3172" s="11">
        <v>87.3</v>
      </c>
      <c r="G3172" s="11"/>
      <c r="H3172" s="31"/>
      <c r="J3172" s="104">
        <f t="shared" si="26"/>
        <v>962.50000000000011</v>
      </c>
    </row>
    <row r="3173" spans="1:10" s="104" customFormat="1" ht="15">
      <c r="A3173" s="547"/>
      <c r="B3173" s="337" t="s">
        <v>2478</v>
      </c>
      <c r="C3173" s="331" t="s">
        <v>74</v>
      </c>
      <c r="D3173" s="11">
        <v>96.3</v>
      </c>
      <c r="E3173" s="11">
        <v>96.3</v>
      </c>
      <c r="F3173" s="11">
        <v>96.3</v>
      </c>
      <c r="G3173" s="11"/>
      <c r="H3173" s="31"/>
      <c r="J3173" s="104">
        <f t="shared" si="26"/>
        <v>1023.0000000000001</v>
      </c>
    </row>
    <row r="3174" spans="1:10" s="104" customFormat="1" ht="15">
      <c r="A3174" s="547"/>
      <c r="B3174" s="337" t="s">
        <v>2479</v>
      </c>
      <c r="C3174" s="331" t="s">
        <v>74</v>
      </c>
      <c r="D3174" s="11">
        <v>126.9</v>
      </c>
      <c r="E3174" s="11">
        <v>126.9</v>
      </c>
      <c r="F3174" s="11">
        <v>126.9</v>
      </c>
      <c r="G3174" s="11"/>
      <c r="H3174" s="31"/>
      <c r="J3174" s="104">
        <f t="shared" si="26"/>
        <v>1100</v>
      </c>
    </row>
    <row r="3175" spans="1:10" s="104" customFormat="1" ht="51">
      <c r="A3175" s="339">
        <v>27</v>
      </c>
      <c r="B3175" s="44" t="s">
        <v>2480</v>
      </c>
      <c r="C3175" s="59"/>
      <c r="D3175" s="11"/>
      <c r="E3175" s="11"/>
      <c r="F3175" s="11"/>
      <c r="G3175" s="11"/>
      <c r="H3175" s="31"/>
      <c r="J3175" s="104">
        <f t="shared" si="26"/>
        <v>1232</v>
      </c>
    </row>
    <row r="3176" spans="1:10" s="104" customFormat="1" ht="36" customHeight="1">
      <c r="A3176" s="346"/>
      <c r="B3176" s="340" t="s">
        <v>2481</v>
      </c>
      <c r="C3176" s="57" t="s">
        <v>819</v>
      </c>
      <c r="D3176" s="11">
        <v>486</v>
      </c>
      <c r="E3176" s="11">
        <v>486</v>
      </c>
      <c r="F3176" s="11">
        <v>486</v>
      </c>
      <c r="G3176" s="11"/>
      <c r="H3176" s="31"/>
      <c r="J3176" s="104">
        <f t="shared" si="26"/>
        <v>1375</v>
      </c>
    </row>
    <row r="3177" spans="1:10" s="104" customFormat="1" ht="18">
      <c r="A3177" s="346"/>
      <c r="B3177" s="341" t="s">
        <v>2482</v>
      </c>
      <c r="C3177" s="59" t="s">
        <v>2483</v>
      </c>
      <c r="D3177" s="11">
        <v>1350</v>
      </c>
      <c r="E3177" s="11">
        <v>1350</v>
      </c>
      <c r="F3177" s="11">
        <v>1350</v>
      </c>
      <c r="G3177" s="11"/>
      <c r="H3177" s="31"/>
      <c r="J3177" s="104">
        <f t="shared" ref="J3177:J3208" si="27">1.1*E3252</f>
        <v>1694.0000000000002</v>
      </c>
    </row>
    <row r="3178" spans="1:10" s="104" customFormat="1" ht="30">
      <c r="A3178" s="346"/>
      <c r="B3178" s="340" t="s">
        <v>2484</v>
      </c>
      <c r="C3178" s="57" t="s">
        <v>819</v>
      </c>
      <c r="D3178" s="11">
        <v>693</v>
      </c>
      <c r="E3178" s="11">
        <v>693</v>
      </c>
      <c r="F3178" s="11">
        <v>693</v>
      </c>
      <c r="G3178" s="11"/>
      <c r="H3178" s="31"/>
      <c r="J3178" s="104">
        <f t="shared" si="27"/>
        <v>2046.0000000000002</v>
      </c>
    </row>
    <row r="3179" spans="1:10" s="104" customFormat="1" ht="18">
      <c r="A3179" s="346"/>
      <c r="B3179" s="341" t="s">
        <v>2485</v>
      </c>
      <c r="C3179" s="59" t="s">
        <v>2483</v>
      </c>
      <c r="D3179" s="11">
        <v>3600</v>
      </c>
      <c r="E3179" s="11">
        <v>3600</v>
      </c>
      <c r="F3179" s="11">
        <v>3600</v>
      </c>
      <c r="G3179" s="11"/>
      <c r="H3179" s="31"/>
      <c r="J3179" s="104">
        <f t="shared" si="27"/>
        <v>2359.5</v>
      </c>
    </row>
    <row r="3180" spans="1:10" s="104" customFormat="1" ht="30">
      <c r="A3180" s="346"/>
      <c r="B3180" s="340" t="s">
        <v>2486</v>
      </c>
      <c r="C3180" s="57" t="s">
        <v>819</v>
      </c>
      <c r="D3180" s="11">
        <v>1323</v>
      </c>
      <c r="E3180" s="11">
        <v>1323</v>
      </c>
      <c r="F3180" s="11">
        <v>1323</v>
      </c>
      <c r="G3180" s="11"/>
      <c r="H3180" s="31"/>
      <c r="J3180" s="104">
        <f t="shared" si="27"/>
        <v>2574</v>
      </c>
    </row>
    <row r="3181" spans="1:10" s="104" customFormat="1" ht="18">
      <c r="A3181" s="346"/>
      <c r="B3181" s="341" t="s">
        <v>2487</v>
      </c>
      <c r="C3181" s="59" t="s">
        <v>2483</v>
      </c>
      <c r="D3181" s="11">
        <v>4680</v>
      </c>
      <c r="E3181" s="11">
        <v>4680</v>
      </c>
      <c r="F3181" s="11">
        <v>4680</v>
      </c>
      <c r="G3181" s="11"/>
      <c r="H3181" s="31"/>
      <c r="J3181" s="104">
        <f t="shared" si="27"/>
        <v>3333.0000000000005</v>
      </c>
    </row>
    <row r="3182" spans="1:10" s="104" customFormat="1" ht="30">
      <c r="A3182" s="346"/>
      <c r="B3182" s="340" t="s">
        <v>2488</v>
      </c>
      <c r="C3182" s="57" t="s">
        <v>819</v>
      </c>
      <c r="D3182" s="11">
        <v>1872</v>
      </c>
      <c r="E3182" s="11">
        <v>1872</v>
      </c>
      <c r="F3182" s="11">
        <v>1872</v>
      </c>
      <c r="G3182" s="11"/>
      <c r="H3182" s="31"/>
      <c r="J3182" s="104">
        <f t="shared" si="27"/>
        <v>3712.5000000000005</v>
      </c>
    </row>
    <row r="3183" spans="1:10" s="104" customFormat="1">
      <c r="A3183" s="346"/>
      <c r="B3183" s="342" t="s">
        <v>2489</v>
      </c>
      <c r="C3183" s="57" t="s">
        <v>2483</v>
      </c>
      <c r="D3183" s="11">
        <v>5400</v>
      </c>
      <c r="E3183" s="11">
        <v>5400</v>
      </c>
      <c r="F3183" s="11">
        <v>5400</v>
      </c>
      <c r="G3183" s="11"/>
      <c r="H3183" s="31"/>
      <c r="J3183" s="104">
        <f t="shared" si="27"/>
        <v>4422</v>
      </c>
    </row>
    <row r="3184" spans="1:10" s="104" customFormat="1" ht="47.25">
      <c r="A3184" s="346"/>
      <c r="B3184" s="343" t="s">
        <v>2490</v>
      </c>
      <c r="C3184" s="57" t="s">
        <v>2483</v>
      </c>
      <c r="D3184" s="11">
        <v>1575</v>
      </c>
      <c r="E3184" s="11">
        <v>1575</v>
      </c>
      <c r="F3184" s="11">
        <v>1575</v>
      </c>
      <c r="G3184" s="11"/>
      <c r="H3184" s="31"/>
      <c r="J3184" s="104">
        <f t="shared" si="27"/>
        <v>6930.0000000000009</v>
      </c>
    </row>
    <row r="3185" spans="1:10" s="104" customFormat="1" ht="31.5">
      <c r="A3185" s="339">
        <v>28</v>
      </c>
      <c r="B3185" s="332" t="s">
        <v>2491</v>
      </c>
      <c r="C3185" s="344"/>
      <c r="D3185" s="11"/>
      <c r="E3185" s="11"/>
      <c r="F3185" s="11"/>
      <c r="G3185" s="11"/>
      <c r="H3185" s="31"/>
      <c r="J3185" s="104">
        <f t="shared" si="27"/>
        <v>0</v>
      </c>
    </row>
    <row r="3186" spans="1:10" s="104" customFormat="1">
      <c r="A3186" s="327"/>
      <c r="B3186" s="332" t="s">
        <v>2492</v>
      </c>
      <c r="C3186" s="344"/>
      <c r="D3186" s="11"/>
      <c r="E3186" s="11"/>
      <c r="F3186" s="11"/>
      <c r="G3186" s="11"/>
      <c r="H3186" s="31"/>
      <c r="J3186" s="104">
        <f t="shared" si="27"/>
        <v>0</v>
      </c>
    </row>
    <row r="3187" spans="1:10" s="104" customFormat="1">
      <c r="A3187" s="345"/>
      <c r="B3187" s="332" t="s">
        <v>2493</v>
      </c>
      <c r="C3187" s="344"/>
      <c r="D3187" s="11"/>
      <c r="E3187" s="11"/>
      <c r="F3187" s="11"/>
      <c r="G3187" s="11"/>
      <c r="H3187" s="31" t="e">
        <f>(D3278-#REF!)/#REF!*100</f>
        <v>#REF!</v>
      </c>
      <c r="J3187" s="104" t="e">
        <f t="shared" si="27"/>
        <v>#VALUE!</v>
      </c>
    </row>
    <row r="3188" spans="1:10" s="104" customFormat="1">
      <c r="A3188" s="345"/>
      <c r="B3188" s="56" t="s">
        <v>2494</v>
      </c>
      <c r="C3188" s="57" t="s">
        <v>819</v>
      </c>
      <c r="D3188" s="11">
        <v>580</v>
      </c>
      <c r="E3188" s="11">
        <v>580</v>
      </c>
      <c r="F3188" s="11">
        <v>580</v>
      </c>
      <c r="G3188" s="11"/>
      <c r="H3188" s="31" t="e">
        <f>(D3279-#REF!)/#REF!*100</f>
        <v>#REF!</v>
      </c>
      <c r="J3188" s="104" t="e">
        <f t="shared" si="27"/>
        <v>#VALUE!</v>
      </c>
    </row>
    <row r="3189" spans="1:10" s="104" customFormat="1" ht="18">
      <c r="A3189" s="345"/>
      <c r="B3189" s="56" t="s">
        <v>2495</v>
      </c>
      <c r="C3189" s="59" t="s">
        <v>67</v>
      </c>
      <c r="D3189" s="11">
        <v>760</v>
      </c>
      <c r="E3189" s="11">
        <v>760</v>
      </c>
      <c r="F3189" s="11">
        <v>760</v>
      </c>
      <c r="G3189" s="11"/>
      <c r="H3189" s="31" t="e">
        <f>(D3280-#REF!)/#REF!*100</f>
        <v>#REF!</v>
      </c>
      <c r="J3189" s="104" t="e">
        <f t="shared" si="27"/>
        <v>#VALUE!</v>
      </c>
    </row>
    <row r="3190" spans="1:10" s="104" customFormat="1" ht="18">
      <c r="A3190" s="345"/>
      <c r="B3190" s="56" t="s">
        <v>2276</v>
      </c>
      <c r="C3190" s="59" t="s">
        <v>67</v>
      </c>
      <c r="D3190" s="11">
        <v>955</v>
      </c>
      <c r="E3190" s="11">
        <v>955</v>
      </c>
      <c r="F3190" s="11">
        <v>955</v>
      </c>
      <c r="G3190" s="11"/>
      <c r="H3190" s="31" t="e">
        <f>(D3281-#REF!)/#REF!*100</f>
        <v>#REF!</v>
      </c>
      <c r="J3190" s="104" t="e">
        <f t="shared" si="27"/>
        <v>#VALUE!</v>
      </c>
    </row>
    <row r="3191" spans="1:10" s="104" customFormat="1" ht="18">
      <c r="A3191" s="345"/>
      <c r="B3191" s="56" t="s">
        <v>2496</v>
      </c>
      <c r="C3191" s="59" t="s">
        <v>67</v>
      </c>
      <c r="D3191" s="11">
        <v>1290</v>
      </c>
      <c r="E3191" s="11">
        <v>1290</v>
      </c>
      <c r="F3191" s="11">
        <v>1290</v>
      </c>
      <c r="G3191" s="11"/>
      <c r="H3191" s="31"/>
      <c r="J3191" s="104" t="e">
        <f t="shared" si="27"/>
        <v>#VALUE!</v>
      </c>
    </row>
    <row r="3192" spans="1:10" s="104" customFormat="1" ht="18">
      <c r="A3192" s="345"/>
      <c r="B3192" s="56" t="s">
        <v>2497</v>
      </c>
      <c r="C3192" s="59" t="s">
        <v>67</v>
      </c>
      <c r="D3192" s="11">
        <v>1430</v>
      </c>
      <c r="E3192" s="11">
        <v>1430</v>
      </c>
      <c r="F3192" s="11">
        <v>1430</v>
      </c>
      <c r="G3192" s="11"/>
      <c r="H3192" s="31" t="e">
        <f>(D3283-#REF!)/#REF!*100</f>
        <v>#REF!</v>
      </c>
      <c r="J3192" s="104" t="e">
        <f t="shared" si="27"/>
        <v>#VALUE!</v>
      </c>
    </row>
    <row r="3193" spans="1:10" s="104" customFormat="1" ht="18">
      <c r="A3193" s="345"/>
      <c r="B3193" s="56" t="s">
        <v>2498</v>
      </c>
      <c r="C3193" s="59" t="s">
        <v>67</v>
      </c>
      <c r="D3193" s="11">
        <v>1565</v>
      </c>
      <c r="E3193" s="11">
        <v>1565</v>
      </c>
      <c r="F3193" s="11">
        <v>1565</v>
      </c>
      <c r="G3193" s="11"/>
      <c r="H3193" s="31" t="e">
        <f>(D3284-#REF!)/#REF!*100</f>
        <v>#REF!</v>
      </c>
      <c r="J3193" s="104" t="e">
        <f t="shared" si="27"/>
        <v>#VALUE!</v>
      </c>
    </row>
    <row r="3194" spans="1:10" s="104" customFormat="1" ht="18">
      <c r="A3194" s="345"/>
      <c r="B3194" s="56" t="s">
        <v>2499</v>
      </c>
      <c r="C3194" s="59" t="s">
        <v>67</v>
      </c>
      <c r="D3194" s="11">
        <v>1790</v>
      </c>
      <c r="E3194" s="11">
        <v>1790</v>
      </c>
      <c r="F3194" s="11">
        <v>1790</v>
      </c>
      <c r="G3194" s="11"/>
      <c r="H3194" s="31" t="e">
        <f>(D3285-#REF!)/#REF!*100</f>
        <v>#REF!</v>
      </c>
      <c r="J3194" s="104" t="e">
        <f t="shared" si="27"/>
        <v>#VALUE!</v>
      </c>
    </row>
    <row r="3195" spans="1:10" s="104" customFormat="1" ht="18">
      <c r="A3195" s="345"/>
      <c r="B3195" s="56" t="s">
        <v>2500</v>
      </c>
      <c r="C3195" s="59" t="s">
        <v>67</v>
      </c>
      <c r="D3195" s="11">
        <v>1900</v>
      </c>
      <c r="E3195" s="11">
        <v>1900</v>
      </c>
      <c r="F3195" s="11">
        <v>1900</v>
      </c>
      <c r="G3195" s="11"/>
      <c r="H3195" s="31" t="e">
        <f>(D3286-#REF!)/#REF!*100</f>
        <v>#REF!</v>
      </c>
      <c r="J3195" s="104" t="e">
        <f t="shared" si="27"/>
        <v>#VALUE!</v>
      </c>
    </row>
    <row r="3196" spans="1:10" s="104" customFormat="1" ht="18">
      <c r="A3196" s="345"/>
      <c r="B3196" s="56" t="s">
        <v>2501</v>
      </c>
      <c r="C3196" s="59" t="s">
        <v>67</v>
      </c>
      <c r="D3196" s="11">
        <v>2135</v>
      </c>
      <c r="E3196" s="11">
        <v>2135</v>
      </c>
      <c r="F3196" s="11">
        <v>2135</v>
      </c>
      <c r="G3196" s="11"/>
      <c r="H3196" s="31" t="e">
        <f>(D3287-#REF!)/#REF!*100</f>
        <v>#REF!</v>
      </c>
      <c r="J3196" s="104" t="e">
        <f t="shared" si="27"/>
        <v>#VALUE!</v>
      </c>
    </row>
    <row r="3197" spans="1:10" s="104" customFormat="1" ht="18">
      <c r="A3197" s="345"/>
      <c r="B3197" s="56" t="s">
        <v>2502</v>
      </c>
      <c r="C3197" s="59" t="s">
        <v>67</v>
      </c>
      <c r="D3197" s="11">
        <v>2800</v>
      </c>
      <c r="E3197" s="11">
        <v>2800</v>
      </c>
      <c r="F3197" s="11">
        <v>2800</v>
      </c>
      <c r="G3197" s="11"/>
      <c r="H3197" s="31" t="e">
        <f>(D3288-#REF!)/#REF!*100</f>
        <v>#REF!</v>
      </c>
      <c r="J3197" s="104" t="e">
        <f t="shared" si="27"/>
        <v>#VALUE!</v>
      </c>
    </row>
    <row r="3198" spans="1:10" s="104" customFormat="1" ht="18">
      <c r="A3198" s="345"/>
      <c r="B3198" s="56" t="s">
        <v>2503</v>
      </c>
      <c r="C3198" s="59" t="s">
        <v>67</v>
      </c>
      <c r="D3198" s="11">
        <v>3675</v>
      </c>
      <c r="E3198" s="11">
        <v>3675</v>
      </c>
      <c r="F3198" s="11">
        <v>3675</v>
      </c>
      <c r="G3198" s="11"/>
      <c r="H3198" s="31" t="e">
        <f>(D3289-#REF!)/#REF!*100</f>
        <v>#REF!</v>
      </c>
      <c r="J3198" s="104" t="e">
        <f t="shared" si="27"/>
        <v>#VALUE!</v>
      </c>
    </row>
    <row r="3199" spans="1:10" s="104" customFormat="1" ht="18">
      <c r="A3199" s="345"/>
      <c r="B3199" s="56" t="s">
        <v>2504</v>
      </c>
      <c r="C3199" s="59" t="s">
        <v>67</v>
      </c>
      <c r="D3199" s="11">
        <v>3975</v>
      </c>
      <c r="E3199" s="11">
        <v>3975</v>
      </c>
      <c r="F3199" s="11">
        <v>3975</v>
      </c>
      <c r="G3199" s="11"/>
      <c r="H3199" s="31" t="e">
        <f>(D3290-#REF!)/#REF!*100</f>
        <v>#REF!</v>
      </c>
      <c r="J3199" s="104" t="e">
        <f t="shared" si="27"/>
        <v>#VALUE!</v>
      </c>
    </row>
    <row r="3200" spans="1:10" s="104" customFormat="1" ht="18">
      <c r="A3200" s="345"/>
      <c r="B3200" s="56" t="s">
        <v>2505</v>
      </c>
      <c r="C3200" s="59" t="s">
        <v>67</v>
      </c>
      <c r="D3200" s="11">
        <v>4440</v>
      </c>
      <c r="E3200" s="11">
        <v>4440</v>
      </c>
      <c r="F3200" s="11">
        <v>4440</v>
      </c>
      <c r="G3200" s="11"/>
      <c r="H3200" s="31" t="e">
        <f>(D3291-#REF!)/#REF!*100</f>
        <v>#REF!</v>
      </c>
      <c r="J3200" s="104" t="e">
        <f t="shared" si="27"/>
        <v>#VALUE!</v>
      </c>
    </row>
    <row r="3201" spans="1:10" s="104" customFormat="1" ht="19.899999999999999" customHeight="1">
      <c r="A3201" s="345"/>
      <c r="B3201" s="56" t="s">
        <v>2506</v>
      </c>
      <c r="C3201" s="59" t="s">
        <v>67</v>
      </c>
      <c r="D3201" s="11">
        <v>6000</v>
      </c>
      <c r="E3201" s="11">
        <v>6000</v>
      </c>
      <c r="F3201" s="11">
        <v>6000</v>
      </c>
      <c r="G3201" s="11"/>
      <c r="H3201" s="31" t="e">
        <f>(D3292-#REF!)/#REF!*100</f>
        <v>#REF!</v>
      </c>
      <c r="J3201" s="104" t="e">
        <f t="shared" si="27"/>
        <v>#VALUE!</v>
      </c>
    </row>
    <row r="3202" spans="1:10" s="104" customFormat="1" ht="18">
      <c r="A3202" s="345"/>
      <c r="B3202" s="56" t="s">
        <v>2507</v>
      </c>
      <c r="C3202" s="59" t="s">
        <v>67</v>
      </c>
      <c r="D3202" s="11">
        <v>7000</v>
      </c>
      <c r="E3202" s="11">
        <v>7000</v>
      </c>
      <c r="F3202" s="11">
        <v>7000</v>
      </c>
      <c r="G3202" s="11"/>
      <c r="H3202" s="31" t="e">
        <f>(D3293-#REF!)/#REF!*100</f>
        <v>#REF!</v>
      </c>
      <c r="J3202" s="104">
        <f t="shared" si="27"/>
        <v>0</v>
      </c>
    </row>
    <row r="3203" spans="1:10" s="104" customFormat="1" ht="18">
      <c r="A3203" s="345"/>
      <c r="B3203" s="56" t="s">
        <v>2508</v>
      </c>
      <c r="C3203" s="59" t="s">
        <v>67</v>
      </c>
      <c r="D3203" s="11">
        <v>8540</v>
      </c>
      <c r="E3203" s="11">
        <v>8540</v>
      </c>
      <c r="F3203" s="11">
        <v>8540</v>
      </c>
      <c r="G3203" s="11"/>
      <c r="H3203" s="31"/>
      <c r="J3203" s="104">
        <f t="shared" si="27"/>
        <v>1622.5000000000002</v>
      </c>
    </row>
    <row r="3204" spans="1:10" s="104" customFormat="1" ht="18">
      <c r="A3204" s="345"/>
      <c r="B3204" s="56" t="s">
        <v>2509</v>
      </c>
      <c r="C3204" s="59" t="s">
        <v>67</v>
      </c>
      <c r="D3204" s="11">
        <v>17950</v>
      </c>
      <c r="E3204" s="11">
        <v>17950</v>
      </c>
      <c r="F3204" s="11">
        <v>17950</v>
      </c>
      <c r="G3204" s="11"/>
      <c r="H3204" s="31"/>
      <c r="J3204" s="104">
        <f t="shared" si="27"/>
        <v>2200</v>
      </c>
    </row>
    <row r="3205" spans="1:10" s="104" customFormat="1">
      <c r="A3205" s="345"/>
      <c r="B3205" s="332" t="s">
        <v>2510</v>
      </c>
      <c r="C3205" s="344"/>
      <c r="D3205" s="11"/>
      <c r="E3205" s="11"/>
      <c r="F3205" s="11"/>
      <c r="G3205" s="11"/>
      <c r="H3205" s="31"/>
      <c r="J3205" s="104">
        <f t="shared" si="27"/>
        <v>2755.5</v>
      </c>
    </row>
    <row r="3206" spans="1:10" s="104" customFormat="1">
      <c r="A3206" s="346"/>
      <c r="B3206" s="56" t="s">
        <v>2494</v>
      </c>
      <c r="C3206" s="57" t="s">
        <v>819</v>
      </c>
      <c r="D3206" s="11">
        <v>1305</v>
      </c>
      <c r="E3206" s="11">
        <v>1305</v>
      </c>
      <c r="F3206" s="11">
        <v>1305</v>
      </c>
      <c r="G3206" s="11"/>
      <c r="H3206" s="14" t="e">
        <f>(D3297-#REF!)/#REF!*100</f>
        <v>#REF!</v>
      </c>
      <c r="J3206" s="104">
        <f t="shared" si="27"/>
        <v>3960.0000000000005</v>
      </c>
    </row>
    <row r="3207" spans="1:10" s="104" customFormat="1">
      <c r="A3207" s="346"/>
      <c r="B3207" s="56" t="s">
        <v>2495</v>
      </c>
      <c r="C3207" s="330" t="s">
        <v>67</v>
      </c>
      <c r="D3207" s="11">
        <v>1740</v>
      </c>
      <c r="E3207" s="11">
        <v>1740</v>
      </c>
      <c r="F3207" s="11">
        <v>1740</v>
      </c>
      <c r="G3207" s="11"/>
      <c r="H3207" s="14"/>
      <c r="J3207" s="104" t="e">
        <f t="shared" si="27"/>
        <v>#VALUE!</v>
      </c>
    </row>
    <row r="3208" spans="1:10" s="104" customFormat="1">
      <c r="A3208" s="346"/>
      <c r="B3208" s="56" t="s">
        <v>2276</v>
      </c>
      <c r="C3208" s="330" t="s">
        <v>67</v>
      </c>
      <c r="D3208" s="11">
        <v>2180</v>
      </c>
      <c r="E3208" s="11">
        <v>2180</v>
      </c>
      <c r="F3208" s="11">
        <v>2180</v>
      </c>
      <c r="G3208" s="11"/>
      <c r="H3208" s="14" t="e">
        <f>(D3299-#REF!)/#REF!*100</f>
        <v>#REF!</v>
      </c>
      <c r="J3208" s="104">
        <f t="shared" si="27"/>
        <v>5065.5</v>
      </c>
    </row>
    <row r="3209" spans="1:10" s="104" customFormat="1">
      <c r="A3209" s="346"/>
      <c r="B3209" s="56" t="s">
        <v>2496</v>
      </c>
      <c r="C3209" s="330" t="s">
        <v>67</v>
      </c>
      <c r="D3209" s="11">
        <v>3130</v>
      </c>
      <c r="E3209" s="11">
        <v>3130</v>
      </c>
      <c r="F3209" s="11">
        <v>3440</v>
      </c>
      <c r="G3209" s="11"/>
      <c r="H3209" s="14" t="e">
        <f>(D3300-#REF!)/#REF!*100</f>
        <v>#REF!</v>
      </c>
      <c r="J3209" s="104">
        <f t="shared" ref="J3209:J3219" si="28">1.1*E3284</f>
        <v>5687.0000000000009</v>
      </c>
    </row>
    <row r="3210" spans="1:10" s="104" customFormat="1">
      <c r="A3210" s="346"/>
      <c r="B3210" s="56" t="s">
        <v>2497</v>
      </c>
      <c r="C3210" s="330" t="s">
        <v>67</v>
      </c>
      <c r="D3210" s="11">
        <v>3515</v>
      </c>
      <c r="E3210" s="11">
        <v>3515</v>
      </c>
      <c r="F3210" s="11">
        <v>3515</v>
      </c>
      <c r="G3210" s="11"/>
      <c r="H3210" s="14" t="e">
        <f>(D3301-#REF!)/#REF!*100</f>
        <v>#REF!</v>
      </c>
      <c r="J3210" s="104">
        <f t="shared" si="28"/>
        <v>6341.5000000000009</v>
      </c>
    </row>
    <row r="3211" spans="1:10" s="104" customFormat="1">
      <c r="A3211" s="346"/>
      <c r="B3211" s="56" t="s">
        <v>2498</v>
      </c>
      <c r="C3211" s="330" t="s">
        <v>67</v>
      </c>
      <c r="D3211" s="11">
        <v>3750</v>
      </c>
      <c r="E3211" s="11">
        <v>3750</v>
      </c>
      <c r="F3211" s="11">
        <v>3750</v>
      </c>
      <c r="G3211" s="11"/>
      <c r="H3211" s="14" t="e">
        <f>(D3302-#REF!)/#REF!*100</f>
        <v>#REF!</v>
      </c>
      <c r="J3211" s="104">
        <f t="shared" si="28"/>
        <v>7832.0000000000009</v>
      </c>
    </row>
    <row r="3212" spans="1:10" s="104" customFormat="1">
      <c r="A3212" s="346"/>
      <c r="B3212" s="56" t="s">
        <v>2499</v>
      </c>
      <c r="C3212" s="330" t="s">
        <v>67</v>
      </c>
      <c r="D3212" s="11">
        <v>4000</v>
      </c>
      <c r="E3212" s="11">
        <v>4000</v>
      </c>
      <c r="F3212" s="11">
        <v>4000</v>
      </c>
      <c r="G3212" s="11"/>
      <c r="H3212" s="14" t="e">
        <f>(D3303-#REF!)/#REF!*100</f>
        <v>#REF!</v>
      </c>
      <c r="J3212" s="104">
        <f t="shared" si="28"/>
        <v>9460</v>
      </c>
    </row>
    <row r="3213" spans="1:10" s="104" customFormat="1">
      <c r="A3213" s="346"/>
      <c r="B3213" s="56" t="s">
        <v>2500</v>
      </c>
      <c r="C3213" s="330" t="s">
        <v>67</v>
      </c>
      <c r="D3213" s="11">
        <v>4490</v>
      </c>
      <c r="E3213" s="11">
        <v>4490</v>
      </c>
      <c r="F3213" s="11">
        <f>1.05*E3213</f>
        <v>4714.5</v>
      </c>
      <c r="G3213" s="11"/>
      <c r="H3213" s="14" t="e">
        <f>(D3304-#REF!)/#REF!*100</f>
        <v>#REF!</v>
      </c>
      <c r="J3213" s="104">
        <f t="shared" si="28"/>
        <v>11858.000000000002</v>
      </c>
    </row>
    <row r="3214" spans="1:10" s="104" customFormat="1">
      <c r="A3214" s="346"/>
      <c r="B3214" s="56" t="s">
        <v>2501</v>
      </c>
      <c r="C3214" s="330" t="s">
        <v>67</v>
      </c>
      <c r="D3214" s="11">
        <v>5010</v>
      </c>
      <c r="E3214" s="11">
        <v>5010</v>
      </c>
      <c r="F3214" s="11">
        <v>5010</v>
      </c>
      <c r="G3214" s="11"/>
      <c r="H3214" s="14" t="e">
        <f>(D3305-#REF!)/#REF!*100</f>
        <v>#REF!</v>
      </c>
      <c r="J3214" s="104">
        <f t="shared" si="28"/>
        <v>15378.000000000002</v>
      </c>
    </row>
    <row r="3215" spans="1:10" s="104" customFormat="1">
      <c r="A3215" s="346"/>
      <c r="B3215" s="56" t="s">
        <v>2502</v>
      </c>
      <c r="C3215" s="330" t="s">
        <v>67</v>
      </c>
      <c r="D3215" s="11">
        <v>6190</v>
      </c>
      <c r="E3215" s="11">
        <v>6190</v>
      </c>
      <c r="F3215" s="11">
        <v>6190</v>
      </c>
      <c r="G3215" s="11"/>
      <c r="H3215" s="14" t="e">
        <f>(D3306-#REF!)/#REF!*100</f>
        <v>#REF!</v>
      </c>
      <c r="J3215" s="104">
        <f t="shared" si="28"/>
        <v>17094</v>
      </c>
    </row>
    <row r="3216" spans="1:10" s="104" customFormat="1">
      <c r="A3216" s="346"/>
      <c r="B3216" s="56" t="s">
        <v>2503</v>
      </c>
      <c r="C3216" s="330" t="s">
        <v>67</v>
      </c>
      <c r="D3216" s="11">
        <v>7475</v>
      </c>
      <c r="E3216" s="11">
        <v>7475</v>
      </c>
      <c r="F3216" s="11">
        <v>7475</v>
      </c>
      <c r="G3216" s="11"/>
      <c r="H3216" s="14" t="e">
        <f>(D3307-#REF!)/#REF!*100</f>
        <v>#REF!</v>
      </c>
      <c r="J3216" s="104">
        <f t="shared" si="28"/>
        <v>20339</v>
      </c>
    </row>
    <row r="3217" spans="1:10" s="104" customFormat="1">
      <c r="A3217" s="346"/>
      <c r="B3217" s="56" t="s">
        <v>2504</v>
      </c>
      <c r="C3217" s="330" t="s">
        <v>67</v>
      </c>
      <c r="D3217" s="11">
        <v>8590</v>
      </c>
      <c r="E3217" s="11">
        <v>8590</v>
      </c>
      <c r="F3217" s="11">
        <v>8590</v>
      </c>
      <c r="G3217" s="11"/>
      <c r="H3217" s="14" t="e">
        <f>(D3308-#REF!)/#REF!*100</f>
        <v>#REF!</v>
      </c>
      <c r="J3217" s="104">
        <f t="shared" si="28"/>
        <v>32708.500000000004</v>
      </c>
    </row>
    <row r="3218" spans="1:10" s="104" customFormat="1">
      <c r="A3218" s="346"/>
      <c r="B3218" s="56" t="s">
        <v>2505</v>
      </c>
      <c r="C3218" s="330" t="s">
        <v>67</v>
      </c>
      <c r="D3218" s="11">
        <v>9375</v>
      </c>
      <c r="E3218" s="11">
        <v>9375</v>
      </c>
      <c r="F3218" s="11">
        <v>9375</v>
      </c>
      <c r="G3218" s="11"/>
      <c r="H3218" s="14" t="e">
        <f>(D3309-#REF!)/#REF!*100</f>
        <v>#REF!</v>
      </c>
      <c r="J3218" s="104">
        <f t="shared" si="28"/>
        <v>37730</v>
      </c>
    </row>
    <row r="3219" spans="1:10" s="104" customFormat="1">
      <c r="A3219" s="346"/>
      <c r="B3219" s="56" t="s">
        <v>2506</v>
      </c>
      <c r="C3219" s="330" t="s">
        <v>67</v>
      </c>
      <c r="D3219" s="11">
        <v>12150</v>
      </c>
      <c r="E3219" s="11">
        <v>12150</v>
      </c>
      <c r="F3219" s="11">
        <v>12150</v>
      </c>
      <c r="G3219" s="11"/>
      <c r="H3219" s="14" t="e">
        <f>(D3310-#REF!)/#REF!*100</f>
        <v>#REF!</v>
      </c>
      <c r="J3219" s="104">
        <f t="shared" si="28"/>
        <v>50248.000000000007</v>
      </c>
    </row>
    <row r="3220" spans="1:10" s="104" customFormat="1">
      <c r="A3220" s="346"/>
      <c r="B3220" s="56" t="s">
        <v>2507</v>
      </c>
      <c r="C3220" s="330" t="s">
        <v>67</v>
      </c>
      <c r="D3220" s="11">
        <v>13500</v>
      </c>
      <c r="E3220" s="11">
        <v>13500</v>
      </c>
      <c r="F3220" s="11">
        <v>13500</v>
      </c>
      <c r="G3220" s="11"/>
      <c r="H3220" s="14" t="e">
        <f>(D3311-#REF!)/#REF!*100</f>
        <v>#REF!</v>
      </c>
    </row>
    <row r="3221" spans="1:10" s="104" customFormat="1">
      <c r="A3221" s="547"/>
      <c r="B3221" s="56" t="s">
        <v>2508</v>
      </c>
      <c r="C3221" s="330" t="s">
        <v>67</v>
      </c>
      <c r="D3221" s="11">
        <v>16080</v>
      </c>
      <c r="E3221" s="11">
        <v>16080</v>
      </c>
      <c r="F3221" s="11">
        <v>16080</v>
      </c>
      <c r="G3221" s="11"/>
      <c r="H3221" s="14" t="e">
        <f>(D3312-#REF!)/#REF!*100</f>
        <v>#REF!</v>
      </c>
    </row>
    <row r="3222" spans="1:10" s="350" customFormat="1">
      <c r="A3222" s="547"/>
      <c r="B3222" s="56" t="s">
        <v>2509</v>
      </c>
      <c r="C3222" s="330" t="s">
        <v>67</v>
      </c>
      <c r="D3222" s="11">
        <v>25270</v>
      </c>
      <c r="E3222" s="11">
        <v>25270</v>
      </c>
      <c r="F3222" s="11">
        <v>25270</v>
      </c>
      <c r="G3222" s="11"/>
      <c r="H3222" s="14" t="e">
        <f>(D3313-#REF!)/#REF!*100</f>
        <v>#REF!</v>
      </c>
    </row>
    <row r="3223" spans="1:10" s="350" customFormat="1">
      <c r="A3223" s="327"/>
      <c r="B3223" s="332" t="s">
        <v>2511</v>
      </c>
      <c r="C3223" s="330"/>
      <c r="D3223" s="11"/>
      <c r="E3223" s="11"/>
      <c r="F3223" s="11"/>
      <c r="G3223" s="11"/>
      <c r="H3223" s="14" t="e">
        <f>(D3314-#REF!)/#REF!*100</f>
        <v>#REF!</v>
      </c>
    </row>
    <row r="3224" spans="1:10" s="350" customFormat="1">
      <c r="A3224" s="345"/>
      <c r="B3224" s="332" t="s">
        <v>2493</v>
      </c>
      <c r="C3224" s="330"/>
      <c r="D3224" s="11"/>
      <c r="E3224" s="11"/>
      <c r="F3224" s="11"/>
      <c r="G3224" s="11"/>
      <c r="H3224" s="14"/>
      <c r="I3224" s="350">
        <v>0.40300000000000002</v>
      </c>
      <c r="J3224" s="350">
        <f>240*I3224</f>
        <v>96.72</v>
      </c>
    </row>
    <row r="3225" spans="1:10" s="350" customFormat="1" ht="19.5">
      <c r="A3225" s="547"/>
      <c r="B3225" s="56" t="s">
        <v>2494</v>
      </c>
      <c r="C3225" s="347" t="s">
        <v>92</v>
      </c>
      <c r="D3225" s="11">
        <v>145</v>
      </c>
      <c r="E3225" s="11">
        <v>145</v>
      </c>
      <c r="F3225" s="11">
        <v>145</v>
      </c>
      <c r="G3225" s="11"/>
      <c r="H3225" s="14" t="e">
        <f>(D3316-#REF!)/#REF!*100</f>
        <v>#REF!</v>
      </c>
      <c r="I3225" s="350">
        <v>0.55700000000000005</v>
      </c>
      <c r="J3225" s="350">
        <f t="shared" ref="J3225:J3288" si="29">240*I3225</f>
        <v>133.68</v>
      </c>
    </row>
    <row r="3226" spans="1:10" s="350" customFormat="1">
      <c r="A3226" s="547"/>
      <c r="B3226" s="56" t="s">
        <v>2495</v>
      </c>
      <c r="C3226" s="330" t="s">
        <v>67</v>
      </c>
      <c r="D3226" s="11">
        <v>190</v>
      </c>
      <c r="E3226" s="11">
        <v>190</v>
      </c>
      <c r="F3226" s="11">
        <v>190</v>
      </c>
      <c r="G3226" s="11"/>
      <c r="H3226" s="14" t="e">
        <f>(D3317-#REF!)/#REF!*100</f>
        <v>#REF!</v>
      </c>
      <c r="I3226" s="350">
        <v>0.79900000000000004</v>
      </c>
      <c r="J3226" s="350">
        <f t="shared" si="29"/>
        <v>191.76000000000002</v>
      </c>
    </row>
    <row r="3227" spans="1:10" s="350" customFormat="1">
      <c r="A3227" s="547"/>
      <c r="B3227" s="56" t="s">
        <v>2276</v>
      </c>
      <c r="C3227" s="330" t="s">
        <v>67</v>
      </c>
      <c r="D3227" s="11">
        <v>235</v>
      </c>
      <c r="E3227" s="11">
        <v>235</v>
      </c>
      <c r="F3227" s="11">
        <v>235</v>
      </c>
      <c r="G3227" s="11"/>
      <c r="H3227" s="14" t="e">
        <f>(D3318-#REF!)/#REF!*100</f>
        <v>#REF!</v>
      </c>
      <c r="I3227" s="350">
        <v>1.1850000000000001</v>
      </c>
      <c r="J3227" s="350">
        <f t="shared" si="29"/>
        <v>284.40000000000003</v>
      </c>
    </row>
    <row r="3228" spans="1:10" s="350" customFormat="1">
      <c r="A3228" s="547"/>
      <c r="B3228" s="56" t="s">
        <v>2496</v>
      </c>
      <c r="C3228" s="330" t="s">
        <v>67</v>
      </c>
      <c r="D3228" s="11">
        <v>320</v>
      </c>
      <c r="E3228" s="11">
        <v>320</v>
      </c>
      <c r="F3228" s="11">
        <v>320</v>
      </c>
      <c r="G3228" s="11"/>
      <c r="H3228" s="14" t="e">
        <f>(D3319-#REF!)/#REF!*100</f>
        <v>#REF!</v>
      </c>
      <c r="I3228" s="350">
        <v>1.53</v>
      </c>
      <c r="J3228" s="350">
        <f t="shared" si="29"/>
        <v>367.2</v>
      </c>
    </row>
    <row r="3229" spans="1:10" s="350" customFormat="1">
      <c r="A3229" s="547"/>
      <c r="B3229" s="56" t="s">
        <v>2497</v>
      </c>
      <c r="C3229" s="330" t="s">
        <v>67</v>
      </c>
      <c r="D3229" s="11">
        <v>350</v>
      </c>
      <c r="E3229" s="11">
        <v>350</v>
      </c>
      <c r="F3229" s="11">
        <v>350</v>
      </c>
      <c r="G3229" s="11"/>
      <c r="H3229" s="14" t="e">
        <f>(D3320-#REF!)/#REF!*100</f>
        <v>#REF!</v>
      </c>
      <c r="I3229" s="350">
        <v>1.897</v>
      </c>
      <c r="J3229" s="350">
        <f t="shared" si="29"/>
        <v>455.28000000000003</v>
      </c>
    </row>
    <row r="3230" spans="1:10" s="350" customFormat="1">
      <c r="A3230" s="547"/>
      <c r="B3230" s="56" t="s">
        <v>2498</v>
      </c>
      <c r="C3230" s="330" t="s">
        <v>67</v>
      </c>
      <c r="D3230" s="11">
        <v>390</v>
      </c>
      <c r="E3230" s="11">
        <v>390</v>
      </c>
      <c r="F3230" s="11">
        <v>390</v>
      </c>
      <c r="G3230" s="11"/>
      <c r="H3230" s="14" t="e">
        <f>(D3321-#REF!)/#REF!*100</f>
        <v>#REF!</v>
      </c>
      <c r="I3230" s="350">
        <v>2.4529999999999998</v>
      </c>
      <c r="J3230" s="350">
        <f t="shared" si="29"/>
        <v>588.71999999999991</v>
      </c>
    </row>
    <row r="3231" spans="1:10" s="350" customFormat="1">
      <c r="A3231" s="547"/>
      <c r="B3231" s="56" t="s">
        <v>2499</v>
      </c>
      <c r="C3231" s="330" t="s">
        <v>67</v>
      </c>
      <c r="D3231" s="11">
        <v>450</v>
      </c>
      <c r="E3231" s="11">
        <v>450</v>
      </c>
      <c r="F3231" s="11">
        <v>450</v>
      </c>
      <c r="G3231" s="11"/>
      <c r="H3231" s="14" t="e">
        <f>(D3322-#REF!)/#REF!*100</f>
        <v>#REF!</v>
      </c>
      <c r="I3231" s="350">
        <v>3.1480000000000001</v>
      </c>
      <c r="J3231" s="350">
        <f t="shared" si="29"/>
        <v>755.52</v>
      </c>
    </row>
    <row r="3232" spans="1:10" s="350" customFormat="1">
      <c r="A3232" s="547"/>
      <c r="B3232" s="56" t="s">
        <v>2500</v>
      </c>
      <c r="C3232" s="330" t="s">
        <v>67</v>
      </c>
      <c r="D3232" s="11">
        <v>475</v>
      </c>
      <c r="E3232" s="11">
        <v>475</v>
      </c>
      <c r="F3232" s="11">
        <v>475</v>
      </c>
      <c r="G3232" s="11"/>
      <c r="H3232" s="14" t="e">
        <f>(D3323-#REF!)/#REF!*100</f>
        <v>#REF!</v>
      </c>
      <c r="I3232" s="350">
        <v>3.875</v>
      </c>
      <c r="J3232" s="350">
        <f t="shared" si="29"/>
        <v>930</v>
      </c>
    </row>
    <row r="3233" spans="1:10" s="350" customFormat="1">
      <c r="A3233" s="547"/>
      <c r="B3233" s="56" t="s">
        <v>2501</v>
      </c>
      <c r="C3233" s="330" t="s">
        <v>67</v>
      </c>
      <c r="D3233" s="11">
        <v>535</v>
      </c>
      <c r="E3233" s="11">
        <v>535</v>
      </c>
      <c r="F3233" s="11">
        <v>535</v>
      </c>
      <c r="G3233" s="11"/>
      <c r="H3233" s="14" t="e">
        <f>(D3324-#REF!)/#REF!*100</f>
        <v>#REF!</v>
      </c>
      <c r="I3233" s="350">
        <v>4.8220000000000001</v>
      </c>
      <c r="J3233" s="350">
        <f t="shared" si="29"/>
        <v>1157.28</v>
      </c>
    </row>
    <row r="3234" spans="1:10" s="350" customFormat="1">
      <c r="A3234" s="547"/>
      <c r="B3234" s="56" t="s">
        <v>2502</v>
      </c>
      <c r="C3234" s="330" t="s">
        <v>67</v>
      </c>
      <c r="D3234" s="11">
        <v>705</v>
      </c>
      <c r="E3234" s="11">
        <v>705</v>
      </c>
      <c r="F3234" s="11">
        <v>705</v>
      </c>
      <c r="G3234" s="11"/>
      <c r="H3234" s="14" t="e">
        <f>(D3325-#REF!)/#REF!*100</f>
        <v>#REF!</v>
      </c>
      <c r="I3234" s="350">
        <v>6.0119999999999996</v>
      </c>
      <c r="J3234" s="350">
        <f t="shared" si="29"/>
        <v>1442.8799999999999</v>
      </c>
    </row>
    <row r="3235" spans="1:10" s="350" customFormat="1">
      <c r="A3235" s="547"/>
      <c r="B3235" s="56" t="s">
        <v>2503</v>
      </c>
      <c r="C3235" s="330" t="s">
        <v>67</v>
      </c>
      <c r="D3235" s="11">
        <v>920</v>
      </c>
      <c r="E3235" s="11">
        <v>920</v>
      </c>
      <c r="F3235" s="11">
        <v>920</v>
      </c>
      <c r="G3235" s="11"/>
      <c r="H3235" s="14" t="e">
        <f>(D3326-#REF!)/#REF!*100</f>
        <v>#REF!</v>
      </c>
      <c r="I3235" s="350">
        <v>7.4710000000000001</v>
      </c>
      <c r="J3235" s="350">
        <f t="shared" si="29"/>
        <v>1793.04</v>
      </c>
    </row>
    <row r="3236" spans="1:10" s="350" customFormat="1">
      <c r="A3236" s="547"/>
      <c r="B3236" s="56" t="s">
        <v>2504</v>
      </c>
      <c r="C3236" s="330" t="s">
        <v>67</v>
      </c>
      <c r="D3236" s="11">
        <v>990</v>
      </c>
      <c r="E3236" s="11">
        <v>990</v>
      </c>
      <c r="F3236" s="11">
        <v>990</v>
      </c>
      <c r="G3236" s="11"/>
      <c r="H3236" s="14" t="e">
        <f>(D3327-#REF!)/#REF!*100</f>
        <v>#REF!</v>
      </c>
      <c r="I3236" s="350">
        <v>9.4169999999999998</v>
      </c>
      <c r="J3236" s="350">
        <f t="shared" si="29"/>
        <v>2260.08</v>
      </c>
    </row>
    <row r="3237" spans="1:10" s="350" customFormat="1">
      <c r="A3237" s="547"/>
      <c r="B3237" s="56" t="s">
        <v>2505</v>
      </c>
      <c r="C3237" s="330" t="s">
        <v>67</v>
      </c>
      <c r="D3237" s="11">
        <v>1100</v>
      </c>
      <c r="E3237" s="11">
        <v>1100</v>
      </c>
      <c r="F3237" s="11">
        <v>1100</v>
      </c>
      <c r="G3237" s="11"/>
      <c r="H3237" s="14" t="e">
        <f>(D3328-#REF!)/#REF!*100</f>
        <v>#REF!</v>
      </c>
      <c r="I3237" s="350">
        <v>11.957000000000001</v>
      </c>
      <c r="J3237" s="350">
        <f t="shared" si="29"/>
        <v>2869.6800000000003</v>
      </c>
    </row>
    <row r="3238" spans="1:10" s="350" customFormat="1">
      <c r="A3238" s="547"/>
      <c r="B3238" s="56" t="s">
        <v>2506</v>
      </c>
      <c r="C3238" s="330" t="s">
        <v>67</v>
      </c>
      <c r="D3238" s="11">
        <v>1500</v>
      </c>
      <c r="E3238" s="11">
        <v>1500</v>
      </c>
      <c r="F3238" s="11">
        <v>1500</v>
      </c>
      <c r="G3238" s="11"/>
      <c r="H3238" s="14" t="e">
        <f>(D3329-#REF!)/#REF!*100</f>
        <v>#REF!</v>
      </c>
      <c r="I3238" s="350">
        <v>15.221</v>
      </c>
      <c r="J3238" s="350">
        <f t="shared" si="29"/>
        <v>3653.04</v>
      </c>
    </row>
    <row r="3239" spans="1:10" s="350" customFormat="1">
      <c r="A3239" s="547"/>
      <c r="B3239" s="56" t="s">
        <v>2507</v>
      </c>
      <c r="C3239" s="330" t="s">
        <v>67</v>
      </c>
      <c r="D3239" s="11">
        <v>1750</v>
      </c>
      <c r="E3239" s="11">
        <v>1750</v>
      </c>
      <c r="F3239" s="11">
        <v>1750</v>
      </c>
      <c r="G3239" s="11"/>
      <c r="H3239" s="14" t="e">
        <f>(D3330-#REF!)/#REF!*100</f>
        <v>#REF!</v>
      </c>
      <c r="I3239" s="350">
        <v>19.163</v>
      </c>
      <c r="J3239" s="350">
        <f t="shared" si="29"/>
        <v>4599.12</v>
      </c>
    </row>
    <row r="3240" spans="1:10" s="350" customFormat="1">
      <c r="A3240" s="547"/>
      <c r="B3240" s="56" t="s">
        <v>2508</v>
      </c>
      <c r="C3240" s="330" t="s">
        <v>67</v>
      </c>
      <c r="D3240" s="11">
        <v>2130</v>
      </c>
      <c r="E3240" s="11">
        <v>2130</v>
      </c>
      <c r="F3240" s="11">
        <v>2130</v>
      </c>
      <c r="G3240" s="11"/>
      <c r="H3240" s="14" t="e">
        <f>(D3331-#REF!)/#REF!*100</f>
        <v>#REF!</v>
      </c>
      <c r="J3240" s="350">
        <f t="shared" si="29"/>
        <v>0</v>
      </c>
    </row>
    <row r="3241" spans="1:10" s="350" customFormat="1">
      <c r="A3241" s="547"/>
      <c r="B3241" s="56" t="s">
        <v>2509</v>
      </c>
      <c r="C3241" s="330" t="s">
        <v>67</v>
      </c>
      <c r="D3241" s="11">
        <v>4475</v>
      </c>
      <c r="E3241" s="11">
        <v>4475</v>
      </c>
      <c r="F3241" s="11">
        <v>4475</v>
      </c>
      <c r="G3241" s="11"/>
      <c r="H3241" s="14" t="e">
        <f>(D3332-#REF!)/#REF!*100</f>
        <v>#REF!</v>
      </c>
      <c r="I3241" s="350">
        <v>0.251</v>
      </c>
      <c r="J3241" s="350">
        <f t="shared" si="29"/>
        <v>60.24</v>
      </c>
    </row>
    <row r="3242" spans="1:10" s="350" customFormat="1">
      <c r="A3242" s="547"/>
      <c r="B3242" s="332" t="s">
        <v>2510</v>
      </c>
      <c r="C3242" s="330"/>
      <c r="D3242" s="11"/>
      <c r="E3242" s="11"/>
      <c r="F3242" s="11"/>
      <c r="G3242" s="11"/>
      <c r="H3242" s="14" t="e">
        <f>(D3333-#REF!)/#REF!*100</f>
        <v>#REF!</v>
      </c>
      <c r="I3242" s="350">
        <v>0.378</v>
      </c>
      <c r="J3242" s="350">
        <f t="shared" si="29"/>
        <v>90.72</v>
      </c>
    </row>
    <row r="3243" spans="1:10" s="350" customFormat="1">
      <c r="A3243" s="547"/>
      <c r="B3243" s="56" t="s">
        <v>2494</v>
      </c>
      <c r="C3243" s="330" t="s">
        <v>67</v>
      </c>
      <c r="D3243" s="11">
        <v>325</v>
      </c>
      <c r="E3243" s="11">
        <v>325</v>
      </c>
      <c r="F3243" s="11">
        <v>325</v>
      </c>
      <c r="G3243" s="11"/>
      <c r="H3243" s="14"/>
      <c r="I3243" s="350">
        <v>0.58499999999999996</v>
      </c>
      <c r="J3243" s="350">
        <f t="shared" si="29"/>
        <v>140.39999999999998</v>
      </c>
    </row>
    <row r="3244" spans="1:10" s="350" customFormat="1">
      <c r="A3244" s="547"/>
      <c r="B3244" s="56" t="s">
        <v>2495</v>
      </c>
      <c r="C3244" s="330" t="s">
        <v>67</v>
      </c>
      <c r="D3244" s="11">
        <v>435</v>
      </c>
      <c r="E3244" s="11">
        <v>435</v>
      </c>
      <c r="F3244" s="11">
        <v>435</v>
      </c>
      <c r="G3244" s="11"/>
      <c r="H3244" s="14" t="e">
        <f>(D3335-#REF!)/#REF!*100</f>
        <v>#REF!</v>
      </c>
      <c r="I3244" s="350">
        <v>0.84599999999999997</v>
      </c>
      <c r="J3244" s="350">
        <f t="shared" si="29"/>
        <v>203.04</v>
      </c>
    </row>
    <row r="3245" spans="1:10" s="350" customFormat="1">
      <c r="A3245" s="547"/>
      <c r="B3245" s="56" t="s">
        <v>2276</v>
      </c>
      <c r="C3245" s="330" t="s">
        <v>67</v>
      </c>
      <c r="D3245" s="11">
        <v>545</v>
      </c>
      <c r="E3245" s="11">
        <v>545</v>
      </c>
      <c r="F3245" s="11">
        <v>545</v>
      </c>
      <c r="G3245" s="11"/>
      <c r="H3245" s="14" t="e">
        <f>(D3336-#REF!)/#REF!*100</f>
        <v>#REF!</v>
      </c>
      <c r="I3245" s="350">
        <v>1.22</v>
      </c>
      <c r="J3245" s="350">
        <f t="shared" si="29"/>
        <v>292.8</v>
      </c>
    </row>
    <row r="3246" spans="1:10" s="350" customFormat="1">
      <c r="A3246" s="547"/>
      <c r="B3246" s="56" t="s">
        <v>2496</v>
      </c>
      <c r="C3246" s="330" t="s">
        <v>67</v>
      </c>
      <c r="D3246" s="11">
        <v>775</v>
      </c>
      <c r="E3246" s="11">
        <v>775</v>
      </c>
      <c r="F3246" s="11">
        <v>775</v>
      </c>
      <c r="G3246" s="11"/>
      <c r="H3246" s="14" t="e">
        <f>(D3337-#REF!)/#REF!*100</f>
        <v>#REF!</v>
      </c>
      <c r="I3246" s="350">
        <v>1.7030000000000001</v>
      </c>
      <c r="J3246" s="350">
        <f t="shared" si="29"/>
        <v>408.72</v>
      </c>
    </row>
    <row r="3247" spans="1:10" s="350" customFormat="1">
      <c r="A3247" s="547"/>
      <c r="B3247" s="56" t="s">
        <v>2497</v>
      </c>
      <c r="C3247" s="330"/>
      <c r="D3247" s="11">
        <v>875</v>
      </c>
      <c r="E3247" s="11">
        <v>875</v>
      </c>
      <c r="F3247" s="11">
        <v>875</v>
      </c>
      <c r="G3247" s="11"/>
      <c r="H3247" s="14" t="e">
        <f>(D3338-#REF!)/#REF!*100</f>
        <v>#REF!</v>
      </c>
      <c r="I3247" s="350">
        <v>2.2890000000000001</v>
      </c>
      <c r="J3247" s="350">
        <f t="shared" si="29"/>
        <v>549.36</v>
      </c>
    </row>
    <row r="3248" spans="1:10" s="350" customFormat="1">
      <c r="A3248" s="547"/>
      <c r="B3248" s="56" t="s">
        <v>2498</v>
      </c>
      <c r="C3248" s="330"/>
      <c r="D3248" s="11">
        <v>930</v>
      </c>
      <c r="E3248" s="11">
        <v>930</v>
      </c>
      <c r="F3248" s="11">
        <v>930</v>
      </c>
      <c r="G3248" s="11"/>
      <c r="H3248" s="14" t="e">
        <f>(D3339-#REF!)/#REF!*100</f>
        <v>#REF!</v>
      </c>
      <c r="I3248" s="350">
        <v>2.9009999999999998</v>
      </c>
      <c r="J3248" s="350">
        <f t="shared" si="29"/>
        <v>696.24</v>
      </c>
    </row>
    <row r="3249" spans="1:10" s="350" customFormat="1">
      <c r="A3249" s="547"/>
      <c r="B3249" s="56" t="s">
        <v>2499</v>
      </c>
      <c r="C3249" s="330" t="s">
        <v>67</v>
      </c>
      <c r="D3249" s="11">
        <v>1000</v>
      </c>
      <c r="E3249" s="11">
        <v>1000</v>
      </c>
      <c r="F3249" s="11">
        <v>1000</v>
      </c>
      <c r="G3249" s="11"/>
      <c r="H3249" s="14" t="e">
        <f>(D3340-#REF!)/#REF!*100</f>
        <v>#REF!</v>
      </c>
      <c r="I3249" s="350">
        <v>3.7730000000000001</v>
      </c>
      <c r="J3249" s="350">
        <f t="shared" si="29"/>
        <v>905.52</v>
      </c>
    </row>
    <row r="3250" spans="1:10" s="350" customFormat="1">
      <c r="A3250" s="547"/>
      <c r="B3250" s="56" t="s">
        <v>2500</v>
      </c>
      <c r="C3250" s="330" t="s">
        <v>67</v>
      </c>
      <c r="D3250" s="11">
        <v>1120</v>
      </c>
      <c r="E3250" s="11">
        <v>1120</v>
      </c>
      <c r="F3250" s="11">
        <v>1120</v>
      </c>
      <c r="G3250" s="11"/>
      <c r="H3250" s="14" t="e">
        <f>(D3341-#REF!)/#REF!*100</f>
        <v>#REF!</v>
      </c>
      <c r="I3250" s="350">
        <v>4.7619999999999996</v>
      </c>
      <c r="J3250" s="350">
        <f t="shared" si="29"/>
        <v>1142.8799999999999</v>
      </c>
    </row>
    <row r="3251" spans="1:10" s="350" customFormat="1">
      <c r="A3251" s="547"/>
      <c r="B3251" s="56" t="s">
        <v>2501</v>
      </c>
      <c r="C3251" s="330" t="s">
        <v>67</v>
      </c>
      <c r="D3251" s="11">
        <v>1250</v>
      </c>
      <c r="E3251" s="11">
        <v>1250</v>
      </c>
      <c r="F3251" s="11">
        <v>1250</v>
      </c>
      <c r="G3251" s="11"/>
      <c r="H3251" s="14" t="e">
        <f>(D3342-#REF!)/#REF!*100</f>
        <v>#REF!</v>
      </c>
      <c r="I3251" s="350">
        <v>5.89</v>
      </c>
      <c r="J3251" s="350">
        <f t="shared" si="29"/>
        <v>1413.6</v>
      </c>
    </row>
    <row r="3252" spans="1:10" s="350" customFormat="1">
      <c r="A3252" s="547"/>
      <c r="B3252" s="56" t="s">
        <v>2502</v>
      </c>
      <c r="C3252" s="330" t="s">
        <v>67</v>
      </c>
      <c r="D3252" s="11">
        <v>1540</v>
      </c>
      <c r="E3252" s="11">
        <v>1540</v>
      </c>
      <c r="F3252" s="11">
        <v>1540</v>
      </c>
      <c r="G3252" s="11"/>
      <c r="H3252" s="14" t="e">
        <f>(D3343-#REF!)/#REF!*100</f>
        <v>#REF!</v>
      </c>
      <c r="I3252" s="350">
        <v>7.4450000000000003</v>
      </c>
      <c r="J3252" s="350">
        <f t="shared" si="29"/>
        <v>1786.8000000000002</v>
      </c>
    </row>
    <row r="3253" spans="1:10" s="350" customFormat="1">
      <c r="A3253" s="547"/>
      <c r="B3253" s="56" t="s">
        <v>2503</v>
      </c>
      <c r="C3253" s="330" t="s">
        <v>67</v>
      </c>
      <c r="D3253" s="11">
        <v>1860</v>
      </c>
      <c r="E3253" s="11">
        <v>1860</v>
      </c>
      <c r="F3253" s="11">
        <v>1860</v>
      </c>
      <c r="G3253" s="11"/>
      <c r="H3253" s="14" t="e">
        <f>(D3344-#REF!)/#REF!*100</f>
        <v>#REF!</v>
      </c>
      <c r="I3253" s="350">
        <v>9.1869999999999994</v>
      </c>
      <c r="J3253" s="350">
        <f t="shared" si="29"/>
        <v>2204.8799999999997</v>
      </c>
    </row>
    <row r="3254" spans="1:10" s="350" customFormat="1">
      <c r="A3254" s="547"/>
      <c r="B3254" s="56" t="s">
        <v>2504</v>
      </c>
      <c r="C3254" s="330" t="s">
        <v>67</v>
      </c>
      <c r="D3254" s="11">
        <v>2145</v>
      </c>
      <c r="E3254" s="11">
        <v>2145</v>
      </c>
      <c r="F3254" s="11">
        <v>2145</v>
      </c>
      <c r="G3254" s="11"/>
      <c r="H3254" s="14" t="e">
        <f>(D3345-#REF!)/#REF!*100</f>
        <v>#REF!</v>
      </c>
      <c r="I3254" s="350">
        <v>11.455</v>
      </c>
      <c r="J3254" s="350">
        <f t="shared" si="29"/>
        <v>2749.2</v>
      </c>
    </row>
    <row r="3255" spans="1:10" s="350" customFormat="1">
      <c r="A3255" s="547"/>
      <c r="B3255" s="56" t="s">
        <v>2505</v>
      </c>
      <c r="C3255" s="330" t="s">
        <v>67</v>
      </c>
      <c r="D3255" s="11">
        <v>2340</v>
      </c>
      <c r="E3255" s="11">
        <v>2340</v>
      </c>
      <c r="F3255" s="11">
        <v>2340</v>
      </c>
      <c r="G3255" s="11"/>
      <c r="H3255" s="14" t="e">
        <f>(D3346-#REF!)/#REF!*100</f>
        <v>#REF!</v>
      </c>
      <c r="I3255" s="350">
        <v>14.507999999999999</v>
      </c>
      <c r="J3255" s="350">
        <f t="shared" si="29"/>
        <v>3481.9199999999996</v>
      </c>
    </row>
    <row r="3256" spans="1:10" s="350" customFormat="1">
      <c r="A3256" s="547"/>
      <c r="B3256" s="56" t="s">
        <v>2506</v>
      </c>
      <c r="C3256" s="330" t="s">
        <v>67</v>
      </c>
      <c r="D3256" s="11">
        <v>3030</v>
      </c>
      <c r="E3256" s="11">
        <v>3030</v>
      </c>
      <c r="F3256" s="11">
        <v>3030</v>
      </c>
      <c r="G3256" s="11"/>
      <c r="H3256" s="14" t="e">
        <f>(D3347-#REF!)/#REF!*100</f>
        <v>#REF!</v>
      </c>
      <c r="I3256" s="350">
        <v>18.382000000000001</v>
      </c>
      <c r="J3256" s="350">
        <f t="shared" si="29"/>
        <v>4411.68</v>
      </c>
    </row>
    <row r="3257" spans="1:10" s="350" customFormat="1">
      <c r="A3257" s="547"/>
      <c r="B3257" s="56" t="s">
        <v>2507</v>
      </c>
      <c r="C3257" s="330" t="s">
        <v>67</v>
      </c>
      <c r="D3257" s="11">
        <v>3375</v>
      </c>
      <c r="E3257" s="11">
        <v>3375</v>
      </c>
      <c r="F3257" s="11">
        <v>3375</v>
      </c>
      <c r="G3257" s="11"/>
      <c r="H3257" s="14" t="e">
        <f>(D3348-#REF!)/#REF!*100</f>
        <v>#REF!</v>
      </c>
      <c r="I3257" s="350">
        <v>23.343</v>
      </c>
      <c r="J3257" s="350">
        <f t="shared" si="29"/>
        <v>5602.32</v>
      </c>
    </row>
    <row r="3258" spans="1:10" s="350" customFormat="1">
      <c r="A3258" s="547"/>
      <c r="B3258" s="56" t="s">
        <v>2508</v>
      </c>
      <c r="C3258" s="330" t="s">
        <v>67</v>
      </c>
      <c r="D3258" s="11">
        <v>4020</v>
      </c>
      <c r="E3258" s="11">
        <v>4020</v>
      </c>
      <c r="F3258" s="11">
        <v>4020</v>
      </c>
      <c r="G3258" s="11"/>
      <c r="H3258" s="14" t="e">
        <f>(D3349-#REF!)/#REF!*100</f>
        <v>#REF!</v>
      </c>
      <c r="I3258" s="350">
        <v>29.350999999999999</v>
      </c>
      <c r="J3258" s="350">
        <f t="shared" si="29"/>
        <v>7044.24</v>
      </c>
    </row>
    <row r="3259" spans="1:10" s="350" customFormat="1">
      <c r="A3259" s="547"/>
      <c r="B3259" s="56" t="s">
        <v>2509</v>
      </c>
      <c r="C3259" s="330" t="s">
        <v>67</v>
      </c>
      <c r="D3259" s="11">
        <v>6300</v>
      </c>
      <c r="E3259" s="11">
        <v>6300</v>
      </c>
      <c r="F3259" s="11">
        <v>6300</v>
      </c>
      <c r="G3259" s="11"/>
      <c r="H3259" s="14" t="e">
        <f>(D3350-#REF!)/#REF!*100</f>
        <v>#REF!</v>
      </c>
      <c r="J3259" s="350">
        <f t="shared" si="29"/>
        <v>0</v>
      </c>
    </row>
    <row r="3260" spans="1:10" s="350" customFormat="1" ht="31.5">
      <c r="A3260" s="547"/>
      <c r="B3260" s="332" t="s">
        <v>2512</v>
      </c>
      <c r="C3260" s="330"/>
      <c r="D3260" s="11"/>
      <c r="E3260" s="11"/>
      <c r="F3260" s="11"/>
      <c r="G3260" s="11"/>
      <c r="H3260" s="14" t="e">
        <f>(D3351-#REF!)/#REF!*100</f>
        <v>#REF!</v>
      </c>
      <c r="I3260" s="350">
        <v>0.22600000000000001</v>
      </c>
      <c r="J3260" s="350">
        <f t="shared" si="29"/>
        <v>54.24</v>
      </c>
    </row>
    <row r="3261" spans="1:10" s="350" customFormat="1">
      <c r="A3261" s="547"/>
      <c r="B3261" s="332" t="s">
        <v>2493</v>
      </c>
      <c r="C3261" s="344"/>
      <c r="D3261" s="11"/>
      <c r="E3261" s="11"/>
      <c r="F3261" s="11"/>
      <c r="G3261" s="11"/>
      <c r="H3261" s="14" t="e">
        <f>(D3352-#REF!)/#REF!*100</f>
        <v>#REF!</v>
      </c>
      <c r="I3261" s="350">
        <v>0.35</v>
      </c>
      <c r="J3261" s="350">
        <f t="shared" si="29"/>
        <v>84</v>
      </c>
    </row>
    <row r="3262" spans="1:10" s="350" customFormat="1">
      <c r="A3262" s="547"/>
      <c r="B3262" s="56" t="s">
        <v>2494</v>
      </c>
      <c r="C3262" s="57" t="s">
        <v>819</v>
      </c>
      <c r="D3262" s="11" t="s">
        <v>255</v>
      </c>
      <c r="E3262" s="11" t="s">
        <v>255</v>
      </c>
      <c r="F3262" s="11" t="s">
        <v>255</v>
      </c>
      <c r="G3262" s="11"/>
      <c r="H3262" s="14" t="e">
        <f>(D3353-#REF!)/#REF!*100</f>
        <v>#REF!</v>
      </c>
      <c r="I3262" s="350">
        <v>0.54200000000000004</v>
      </c>
      <c r="J3262" s="350">
        <f t="shared" si="29"/>
        <v>130.08000000000001</v>
      </c>
    </row>
    <row r="3263" spans="1:10" s="350" customFormat="1" ht="18">
      <c r="A3263" s="547"/>
      <c r="B3263" s="56" t="s">
        <v>2495</v>
      </c>
      <c r="C3263" s="59" t="s">
        <v>67</v>
      </c>
      <c r="D3263" s="11" t="s">
        <v>255</v>
      </c>
      <c r="E3263" s="11" t="s">
        <v>255</v>
      </c>
      <c r="F3263" s="11" t="s">
        <v>255</v>
      </c>
      <c r="G3263" s="11"/>
      <c r="H3263" s="14"/>
      <c r="I3263" s="350">
        <v>0.85</v>
      </c>
      <c r="J3263" s="350">
        <f t="shared" si="29"/>
        <v>204</v>
      </c>
    </row>
    <row r="3264" spans="1:10" s="350" customFormat="1" ht="18">
      <c r="A3264" s="547"/>
      <c r="B3264" s="56" t="s">
        <v>2276</v>
      </c>
      <c r="C3264" s="59" t="s">
        <v>67</v>
      </c>
      <c r="D3264" s="11" t="s">
        <v>255</v>
      </c>
      <c r="E3264" s="11" t="s">
        <v>255</v>
      </c>
      <c r="F3264" s="11" t="s">
        <v>255</v>
      </c>
      <c r="G3264" s="11"/>
      <c r="H3264" s="14" t="e">
        <f>(D3355-#REF!)/#REF!*100</f>
        <v>#REF!</v>
      </c>
      <c r="I3264" s="350">
        <v>1.1910000000000001</v>
      </c>
      <c r="J3264" s="350">
        <f t="shared" si="29"/>
        <v>285.84000000000003</v>
      </c>
    </row>
    <row r="3265" spans="1:10" s="350" customFormat="1" ht="18">
      <c r="A3265" s="547"/>
      <c r="B3265" s="56" t="s">
        <v>2496</v>
      </c>
      <c r="C3265" s="59" t="s">
        <v>67</v>
      </c>
      <c r="D3265" s="11" t="s">
        <v>255</v>
      </c>
      <c r="E3265" s="11" t="s">
        <v>255</v>
      </c>
      <c r="F3265" s="11" t="s">
        <v>255</v>
      </c>
      <c r="G3265" s="11"/>
      <c r="H3265" s="14" t="e">
        <f>(D3356-#REF!)/#REF!*100</f>
        <v>#REF!</v>
      </c>
      <c r="I3265" s="350">
        <v>1.7170000000000001</v>
      </c>
      <c r="J3265" s="350">
        <f t="shared" si="29"/>
        <v>412.08000000000004</v>
      </c>
    </row>
    <row r="3266" spans="1:10" s="350" customFormat="1" ht="18">
      <c r="A3266" s="547"/>
      <c r="B3266" s="56" t="s">
        <v>2497</v>
      </c>
      <c r="C3266" s="59" t="s">
        <v>67</v>
      </c>
      <c r="D3266" s="11" t="s">
        <v>255</v>
      </c>
      <c r="E3266" s="11" t="s">
        <v>255</v>
      </c>
      <c r="F3266" s="11" t="s">
        <v>255</v>
      </c>
      <c r="G3266" s="11"/>
      <c r="H3266" s="14" t="e">
        <f>(D3357-#REF!)/#REF!*100</f>
        <v>#REF!</v>
      </c>
      <c r="I3266" s="350">
        <v>2.5449999999999999</v>
      </c>
      <c r="J3266" s="350">
        <f t="shared" si="29"/>
        <v>610.79999999999995</v>
      </c>
    </row>
    <row r="3267" spans="1:10" s="350" customFormat="1" ht="18">
      <c r="A3267" s="547"/>
      <c r="B3267" s="56" t="s">
        <v>2499</v>
      </c>
      <c r="C3267" s="59" t="s">
        <v>67</v>
      </c>
      <c r="D3267" s="11" t="s">
        <v>255</v>
      </c>
      <c r="E3267" s="11" t="s">
        <v>255</v>
      </c>
      <c r="F3267" s="11" t="s">
        <v>255</v>
      </c>
      <c r="G3267" s="11"/>
      <c r="H3267" s="14" t="e">
        <f>(D3358-#REF!)/#REF!*100</f>
        <v>#REF!</v>
      </c>
      <c r="I3267" s="350">
        <v>3.2930000000000001</v>
      </c>
      <c r="J3267" s="350">
        <f t="shared" si="29"/>
        <v>790.32</v>
      </c>
    </row>
    <row r="3268" spans="1:10" s="350" customFormat="1" ht="18">
      <c r="A3268" s="547"/>
      <c r="B3268" s="56" t="s">
        <v>2500</v>
      </c>
      <c r="C3268" s="59" t="s">
        <v>67</v>
      </c>
      <c r="D3268" s="11" t="s">
        <v>255</v>
      </c>
      <c r="E3268" s="11" t="s">
        <v>255</v>
      </c>
      <c r="F3268" s="11" t="s">
        <v>255</v>
      </c>
      <c r="G3268" s="11"/>
      <c r="H3268" s="14" t="e">
        <f>(D3359-#REF!)/#REF!*100</f>
        <v>#REF!</v>
      </c>
      <c r="I3268" s="350">
        <v>4.1500000000000004</v>
      </c>
      <c r="J3268" s="350">
        <f t="shared" si="29"/>
        <v>996.00000000000011</v>
      </c>
    </row>
    <row r="3269" spans="1:10" s="350" customFormat="1" ht="18">
      <c r="A3269" s="547"/>
      <c r="B3269" s="56" t="s">
        <v>2501</v>
      </c>
      <c r="C3269" s="59" t="s">
        <v>67</v>
      </c>
      <c r="D3269" s="11" t="s">
        <v>255</v>
      </c>
      <c r="E3269" s="11" t="s">
        <v>255</v>
      </c>
      <c r="F3269" s="11" t="s">
        <v>255</v>
      </c>
      <c r="G3269" s="11"/>
      <c r="H3269" s="14" t="e">
        <f>(D3360-#REF!)/#REF!*100</f>
        <v>#REF!</v>
      </c>
      <c r="I3269" s="350">
        <v>5.3550000000000004</v>
      </c>
      <c r="J3269" s="350">
        <f t="shared" si="29"/>
        <v>1285.2</v>
      </c>
    </row>
    <row r="3270" spans="1:10" s="350" customFormat="1" ht="18">
      <c r="A3270" s="547"/>
      <c r="B3270" s="56" t="s">
        <v>2502</v>
      </c>
      <c r="C3270" s="59" t="s">
        <v>67</v>
      </c>
      <c r="D3270" s="11" t="s">
        <v>255</v>
      </c>
      <c r="E3270" s="11" t="s">
        <v>255</v>
      </c>
      <c r="F3270" s="11" t="s">
        <v>255</v>
      </c>
      <c r="G3270" s="11"/>
      <c r="H3270" s="14" t="e">
        <f>(D3361-#REF!)/#REF!*100</f>
        <v>#REF!</v>
      </c>
      <c r="I3270" s="350">
        <v>6.8</v>
      </c>
      <c r="J3270" s="350">
        <f t="shared" si="29"/>
        <v>1632</v>
      </c>
    </row>
    <row r="3271" spans="1:10" s="350" customFormat="1" ht="18">
      <c r="A3271" s="547"/>
      <c r="B3271" s="56" t="s">
        <v>2503</v>
      </c>
      <c r="C3271" s="59" t="s">
        <v>67</v>
      </c>
      <c r="D3271" s="11" t="s">
        <v>255</v>
      </c>
      <c r="E3271" s="11" t="s">
        <v>255</v>
      </c>
      <c r="F3271" s="11" t="s">
        <v>255</v>
      </c>
      <c r="G3271" s="11"/>
      <c r="H3271" s="14" t="e">
        <f>(D3362-#REF!)/#REF!*100</f>
        <v>#REF!</v>
      </c>
      <c r="I3271" s="350">
        <v>8.391</v>
      </c>
      <c r="J3271" s="350">
        <f t="shared" si="29"/>
        <v>2013.84</v>
      </c>
    </row>
    <row r="3272" spans="1:10" s="350" customFormat="1" ht="18">
      <c r="A3272" s="547"/>
      <c r="B3272" s="56" t="s">
        <v>2504</v>
      </c>
      <c r="C3272" s="59" t="s">
        <v>67</v>
      </c>
      <c r="D3272" s="11" t="s">
        <v>255</v>
      </c>
      <c r="E3272" s="11" t="s">
        <v>255</v>
      </c>
      <c r="F3272" s="11" t="s">
        <v>255</v>
      </c>
      <c r="G3272" s="11"/>
      <c r="H3272" s="14" t="e">
        <f>(D3363-#REF!)/#REF!*100</f>
        <v>#REF!</v>
      </c>
      <c r="I3272" s="350">
        <v>10.544</v>
      </c>
      <c r="J3272" s="350">
        <f t="shared" si="29"/>
        <v>2530.56</v>
      </c>
    </row>
    <row r="3273" spans="1:10" s="350" customFormat="1" ht="18">
      <c r="A3273" s="547"/>
      <c r="B3273" s="56" t="s">
        <v>2505</v>
      </c>
      <c r="C3273" s="59" t="s">
        <v>67</v>
      </c>
      <c r="D3273" s="11" t="s">
        <v>255</v>
      </c>
      <c r="E3273" s="11" t="s">
        <v>255</v>
      </c>
      <c r="F3273" s="11" t="s">
        <v>255</v>
      </c>
      <c r="G3273" s="11"/>
      <c r="H3273" s="14" t="e">
        <f>(D3364-#REF!)/#REF!*100</f>
        <v>#REF!</v>
      </c>
      <c r="I3273" s="350">
        <v>13.041</v>
      </c>
      <c r="J3273" s="350">
        <f t="shared" si="29"/>
        <v>3129.84</v>
      </c>
    </row>
    <row r="3274" spans="1:10" s="350" customFormat="1" ht="18">
      <c r="A3274" s="547"/>
      <c r="B3274" s="56" t="s">
        <v>2506</v>
      </c>
      <c r="C3274" s="59" t="s">
        <v>67</v>
      </c>
      <c r="D3274" s="11" t="s">
        <v>255</v>
      </c>
      <c r="E3274" s="11" t="s">
        <v>255</v>
      </c>
      <c r="F3274" s="11" t="s">
        <v>255</v>
      </c>
      <c r="G3274" s="11"/>
      <c r="H3274" s="14" t="e">
        <f>(D3365-#REF!)/#REF!*100</f>
        <v>#REF!</v>
      </c>
      <c r="I3274" s="350">
        <v>16.327000000000002</v>
      </c>
      <c r="J3274" s="350">
        <f t="shared" si="29"/>
        <v>3918.4800000000005</v>
      </c>
    </row>
    <row r="3275" spans="1:10" s="350" customFormat="1" ht="18">
      <c r="A3275" s="547"/>
      <c r="B3275" s="56" t="s">
        <v>2507</v>
      </c>
      <c r="C3275" s="59" t="s">
        <v>67</v>
      </c>
      <c r="D3275" s="11" t="s">
        <v>255</v>
      </c>
      <c r="E3275" s="11" t="s">
        <v>255</v>
      </c>
      <c r="F3275" s="11" t="s">
        <v>255</v>
      </c>
      <c r="G3275" s="11"/>
      <c r="H3275" s="14" t="e">
        <f>(D3366-#REF!)/#REF!*100</f>
        <v>#REF!</v>
      </c>
      <c r="I3275" s="350">
        <v>20.693999999999999</v>
      </c>
      <c r="J3275" s="350">
        <f t="shared" si="29"/>
        <v>4966.5599999999995</v>
      </c>
    </row>
    <row r="3276" spans="1:10" s="350" customFormat="1" ht="18">
      <c r="A3276" s="547"/>
      <c r="B3276" s="56" t="s">
        <v>2508</v>
      </c>
      <c r="C3276" s="59" t="s">
        <v>67</v>
      </c>
      <c r="D3276" s="11" t="s">
        <v>255</v>
      </c>
      <c r="E3276" s="11" t="s">
        <v>255</v>
      </c>
      <c r="F3276" s="11" t="s">
        <v>255</v>
      </c>
      <c r="G3276" s="11"/>
      <c r="H3276" s="14" t="e">
        <f>(D3367-#REF!)/#REF!*100</f>
        <v>#REF!</v>
      </c>
      <c r="I3276" s="350">
        <v>26.242999999999999</v>
      </c>
      <c r="J3276" s="350">
        <f t="shared" si="29"/>
        <v>6298.32</v>
      </c>
    </row>
    <row r="3277" spans="1:10" s="350" customFormat="1" ht="18" customHeight="1">
      <c r="A3277" s="547"/>
      <c r="B3277" s="332" t="s">
        <v>2510</v>
      </c>
      <c r="C3277" s="344"/>
      <c r="D3277" s="11"/>
      <c r="E3277" s="11"/>
      <c r="F3277" s="11"/>
      <c r="G3277" s="11"/>
      <c r="H3277" s="14" t="e">
        <f>(D3368-#REF!)/#REF!*100</f>
        <v>#REF!</v>
      </c>
      <c r="I3277" s="350">
        <v>33.308999999999997</v>
      </c>
      <c r="J3277" s="350">
        <f t="shared" si="29"/>
        <v>7994.16</v>
      </c>
    </row>
    <row r="3278" spans="1:10" s="350" customFormat="1">
      <c r="A3278" s="547"/>
      <c r="B3278" s="56" t="s">
        <v>2494</v>
      </c>
      <c r="C3278" s="57" t="s">
        <v>819</v>
      </c>
      <c r="D3278" s="11">
        <v>1475</v>
      </c>
      <c r="E3278" s="11">
        <v>1475</v>
      </c>
      <c r="F3278" s="11">
        <v>1475</v>
      </c>
      <c r="G3278" s="11"/>
      <c r="H3278" s="14" t="e">
        <f>(D3369-#REF!)/#REF!*100</f>
        <v>#REF!</v>
      </c>
      <c r="I3278" s="350">
        <v>42.064999999999998</v>
      </c>
      <c r="J3278" s="350">
        <f t="shared" si="29"/>
        <v>10095.599999999999</v>
      </c>
    </row>
    <row r="3279" spans="1:10" s="350" customFormat="1">
      <c r="A3279" s="547"/>
      <c r="B3279" s="56" t="s">
        <v>2495</v>
      </c>
      <c r="C3279" s="330" t="s">
        <v>67</v>
      </c>
      <c r="D3279" s="11">
        <v>2000</v>
      </c>
      <c r="E3279" s="11">
        <v>2000</v>
      </c>
      <c r="F3279" s="11">
        <v>2000</v>
      </c>
      <c r="G3279" s="11"/>
      <c r="H3279" s="14" t="e">
        <f>(D3370-#REF!)/#REF!*100</f>
        <v>#REF!</v>
      </c>
      <c r="J3279" s="350">
        <f t="shared" si="29"/>
        <v>0</v>
      </c>
    </row>
    <row r="3280" spans="1:10" s="350" customFormat="1">
      <c r="A3280" s="547"/>
      <c r="B3280" s="56" t="s">
        <v>2276</v>
      </c>
      <c r="C3280" s="330" t="s">
        <v>67</v>
      </c>
      <c r="D3280" s="11">
        <v>2505</v>
      </c>
      <c r="E3280" s="11">
        <v>2505</v>
      </c>
      <c r="F3280" s="11">
        <v>2505</v>
      </c>
      <c r="G3280" s="11"/>
      <c r="H3280" s="14" t="e">
        <f>(D3371-#REF!)/#REF!*100</f>
        <v>#REF!</v>
      </c>
      <c r="I3280" s="350">
        <v>9.1999999999999998E-2</v>
      </c>
      <c r="J3280" s="350">
        <f t="shared" si="29"/>
        <v>22.08</v>
      </c>
    </row>
    <row r="3281" spans="1:10" s="350" customFormat="1">
      <c r="A3281" s="547"/>
      <c r="B3281" s="56" t="s">
        <v>2496</v>
      </c>
      <c r="C3281" s="330" t="s">
        <v>67</v>
      </c>
      <c r="D3281" s="11">
        <v>3600</v>
      </c>
      <c r="E3281" s="11">
        <v>3600</v>
      </c>
      <c r="F3281" s="11">
        <v>3600</v>
      </c>
      <c r="G3281" s="11"/>
      <c r="H3281" s="14" t="e">
        <f>(D3372-#REF!)/#REF!*100</f>
        <v>#REF!</v>
      </c>
      <c r="I3281" s="350">
        <v>0.13400000000000001</v>
      </c>
      <c r="J3281" s="350">
        <f t="shared" si="29"/>
        <v>32.160000000000004</v>
      </c>
    </row>
    <row r="3282" spans="1:10" s="350" customFormat="1">
      <c r="A3282" s="547"/>
      <c r="B3282" s="56" t="s">
        <v>2497</v>
      </c>
      <c r="C3282" s="330" t="s">
        <v>67</v>
      </c>
      <c r="D3282" s="11" t="s">
        <v>255</v>
      </c>
      <c r="E3282" s="11" t="s">
        <v>255</v>
      </c>
      <c r="F3282" s="11" t="s">
        <v>255</v>
      </c>
      <c r="G3282" s="11"/>
      <c r="H3282" s="14" t="e">
        <f>(D3373-#REF!)/#REF!*100</f>
        <v>#REF!</v>
      </c>
      <c r="I3282" s="350">
        <v>0.20200000000000001</v>
      </c>
      <c r="J3282" s="350">
        <f t="shared" si="29"/>
        <v>48.480000000000004</v>
      </c>
    </row>
    <row r="3283" spans="1:10" s="350" customFormat="1">
      <c r="A3283" s="547"/>
      <c r="B3283" s="56" t="s">
        <v>2499</v>
      </c>
      <c r="C3283" s="330" t="s">
        <v>67</v>
      </c>
      <c r="D3283" s="11">
        <v>4605</v>
      </c>
      <c r="E3283" s="11">
        <v>4605</v>
      </c>
      <c r="F3283" s="11">
        <v>4605</v>
      </c>
      <c r="G3283" s="11"/>
      <c r="H3283" s="14" t="e">
        <f>(D3374-#REF!)/#REF!*100</f>
        <v>#REF!</v>
      </c>
      <c r="I3283" s="350">
        <v>0.33400000000000002</v>
      </c>
      <c r="J3283" s="350">
        <f t="shared" si="29"/>
        <v>80.160000000000011</v>
      </c>
    </row>
    <row r="3284" spans="1:10" s="350" customFormat="1">
      <c r="A3284" s="547"/>
      <c r="B3284" s="56" t="s">
        <v>2500</v>
      </c>
      <c r="C3284" s="330" t="s">
        <v>67</v>
      </c>
      <c r="D3284" s="11">
        <v>5170</v>
      </c>
      <c r="E3284" s="11">
        <v>5170</v>
      </c>
      <c r="F3284" s="11">
        <v>5170</v>
      </c>
      <c r="G3284" s="11"/>
      <c r="H3284" s="14"/>
      <c r="I3284" s="350">
        <v>0.51400000000000001</v>
      </c>
      <c r="J3284" s="350">
        <f t="shared" si="29"/>
        <v>123.36</v>
      </c>
    </row>
    <row r="3285" spans="1:10" s="350" customFormat="1">
      <c r="A3285" s="547"/>
      <c r="B3285" s="56" t="s">
        <v>2501</v>
      </c>
      <c r="C3285" s="330" t="s">
        <v>67</v>
      </c>
      <c r="D3285" s="11">
        <v>5765</v>
      </c>
      <c r="E3285" s="11">
        <v>5765</v>
      </c>
      <c r="F3285" s="11">
        <v>5765</v>
      </c>
      <c r="G3285" s="11"/>
      <c r="H3285" s="14"/>
      <c r="I3285" s="350">
        <v>0.79600000000000004</v>
      </c>
      <c r="J3285" s="350">
        <f t="shared" si="29"/>
        <v>191.04000000000002</v>
      </c>
    </row>
    <row r="3286" spans="1:10" s="350" customFormat="1">
      <c r="A3286" s="547"/>
      <c r="B3286" s="56" t="s">
        <v>2502</v>
      </c>
      <c r="C3286" s="330" t="s">
        <v>67</v>
      </c>
      <c r="D3286" s="11">
        <v>7120</v>
      </c>
      <c r="E3286" s="11">
        <v>7120</v>
      </c>
      <c r="F3286" s="11">
        <v>7120</v>
      </c>
      <c r="G3286" s="11"/>
      <c r="H3286" s="14"/>
      <c r="I3286" s="350">
        <v>1.2689999999999999</v>
      </c>
      <c r="J3286" s="350">
        <f t="shared" si="29"/>
        <v>304.56</v>
      </c>
    </row>
    <row r="3287" spans="1:10" s="350" customFormat="1">
      <c r="A3287" s="547"/>
      <c r="B3287" s="56" t="s">
        <v>2503</v>
      </c>
      <c r="C3287" s="330" t="s">
        <v>67</v>
      </c>
      <c r="D3287" s="11">
        <v>8600</v>
      </c>
      <c r="E3287" s="11">
        <v>8600</v>
      </c>
      <c r="F3287" s="11">
        <v>8600</v>
      </c>
      <c r="G3287" s="11"/>
      <c r="H3287" s="14"/>
      <c r="I3287" s="350">
        <v>1.782</v>
      </c>
      <c r="J3287" s="350">
        <f t="shared" si="29"/>
        <v>427.68</v>
      </c>
    </row>
    <row r="3288" spans="1:10" s="350" customFormat="1">
      <c r="A3288" s="547"/>
      <c r="B3288" s="56" t="s">
        <v>2505</v>
      </c>
      <c r="C3288" s="330" t="s">
        <v>67</v>
      </c>
      <c r="D3288" s="11">
        <v>10780</v>
      </c>
      <c r="E3288" s="11">
        <v>10780</v>
      </c>
      <c r="F3288" s="11">
        <v>10780</v>
      </c>
      <c r="G3288" s="11"/>
      <c r="H3288" s="14"/>
      <c r="I3288" s="350">
        <v>2.5680000000000001</v>
      </c>
      <c r="J3288" s="350">
        <f t="shared" si="29"/>
        <v>616.32000000000005</v>
      </c>
    </row>
    <row r="3289" spans="1:10" s="350" customFormat="1">
      <c r="A3289" s="547"/>
      <c r="B3289" s="56" t="s">
        <v>2506</v>
      </c>
      <c r="C3289" s="330" t="s">
        <v>67</v>
      </c>
      <c r="D3289" s="11">
        <v>13980</v>
      </c>
      <c r="E3289" s="11">
        <v>13980</v>
      </c>
      <c r="F3289" s="11">
        <v>13980</v>
      </c>
      <c r="G3289" s="11"/>
      <c r="H3289" s="14"/>
      <c r="I3289" s="350">
        <v>3.8010000000000002</v>
      </c>
      <c r="J3289" s="350">
        <f t="shared" ref="J3289:J3312" si="30">240*I3289</f>
        <v>912.24</v>
      </c>
    </row>
    <row r="3290" spans="1:10" s="350" customFormat="1">
      <c r="A3290" s="547"/>
      <c r="B3290" s="56" t="s">
        <v>2507</v>
      </c>
      <c r="C3290" s="330" t="s">
        <v>67</v>
      </c>
      <c r="D3290" s="11">
        <v>15540</v>
      </c>
      <c r="E3290" s="11">
        <v>15540</v>
      </c>
      <c r="F3290" s="11">
        <v>15540</v>
      </c>
      <c r="G3290" s="11"/>
      <c r="H3290" s="14"/>
      <c r="I3290" s="350">
        <v>4.9619999999999997</v>
      </c>
      <c r="J3290" s="350">
        <f t="shared" si="30"/>
        <v>1190.8799999999999</v>
      </c>
    </row>
    <row r="3291" spans="1:10" s="350" customFormat="1">
      <c r="A3291" s="547"/>
      <c r="B3291" s="56" t="s">
        <v>2508</v>
      </c>
      <c r="C3291" s="330" t="s">
        <v>67</v>
      </c>
      <c r="D3291" s="11">
        <v>18490</v>
      </c>
      <c r="E3291" s="11">
        <v>18490</v>
      </c>
      <c r="F3291" s="11">
        <v>18490</v>
      </c>
      <c r="G3291" s="11"/>
      <c r="H3291" s="14"/>
      <c r="I3291" s="350">
        <v>6.2089999999999996</v>
      </c>
      <c r="J3291" s="350">
        <f t="shared" si="30"/>
        <v>1490.1599999999999</v>
      </c>
    </row>
    <row r="3292" spans="1:10" s="350" customFormat="1">
      <c r="A3292" s="547"/>
      <c r="B3292" s="56" t="s">
        <v>2509</v>
      </c>
      <c r="C3292" s="330" t="s">
        <v>67</v>
      </c>
      <c r="D3292" s="11">
        <v>29735</v>
      </c>
      <c r="E3292" s="11">
        <v>29735</v>
      </c>
      <c r="F3292" s="11">
        <v>29735</v>
      </c>
      <c r="G3292" s="11"/>
      <c r="H3292" s="14"/>
      <c r="I3292" s="350">
        <v>8.0790000000000006</v>
      </c>
      <c r="J3292" s="350">
        <f t="shared" si="30"/>
        <v>1938.96</v>
      </c>
    </row>
    <row r="3293" spans="1:10" s="350" customFormat="1">
      <c r="A3293" s="547"/>
      <c r="B3293" s="56" t="s">
        <v>2513</v>
      </c>
      <c r="C3293" s="330" t="s">
        <v>67</v>
      </c>
      <c r="D3293" s="11">
        <v>34300</v>
      </c>
      <c r="E3293" s="11">
        <v>34300</v>
      </c>
      <c r="F3293" s="11">
        <v>34300</v>
      </c>
      <c r="G3293" s="11"/>
      <c r="H3293" s="14"/>
      <c r="I3293" s="350">
        <v>10.256</v>
      </c>
      <c r="J3293" s="350">
        <f t="shared" si="30"/>
        <v>2461.44</v>
      </c>
    </row>
    <row r="3294" spans="1:10" s="350" customFormat="1">
      <c r="A3294" s="547"/>
      <c r="B3294" s="56" t="s">
        <v>2514</v>
      </c>
      <c r="C3294" s="330" t="s">
        <v>67</v>
      </c>
      <c r="D3294" s="11">
        <v>45680</v>
      </c>
      <c r="E3294" s="11">
        <v>45680</v>
      </c>
      <c r="F3294" s="11">
        <v>45680</v>
      </c>
      <c r="G3294" s="11"/>
      <c r="H3294" s="14"/>
      <c r="I3294" s="350">
        <v>12.62</v>
      </c>
      <c r="J3294" s="350">
        <f t="shared" si="30"/>
        <v>3028.7999999999997</v>
      </c>
    </row>
    <row r="3295" spans="1:10" s="350" customFormat="1" ht="31.5">
      <c r="A3295" s="327">
        <v>29</v>
      </c>
      <c r="B3295" s="332" t="s">
        <v>2515</v>
      </c>
      <c r="C3295" s="59"/>
      <c r="D3295" s="11"/>
      <c r="E3295" s="11"/>
      <c r="F3295" s="11"/>
      <c r="G3295" s="11"/>
      <c r="H3295" s="14" t="e">
        <f>(D3375-#REF!)/#REF!*100</f>
        <v>#REF!</v>
      </c>
      <c r="I3295" s="350">
        <v>16.013999999999999</v>
      </c>
      <c r="J3295" s="350">
        <f t="shared" si="30"/>
        <v>3843.3599999999997</v>
      </c>
    </row>
    <row r="3296" spans="1:10" s="350" customFormat="1" ht="31.5">
      <c r="A3296" s="345"/>
      <c r="B3296" s="56" t="s">
        <v>2516</v>
      </c>
      <c r="C3296" s="59"/>
      <c r="D3296" s="11"/>
      <c r="E3296" s="11"/>
      <c r="F3296" s="11"/>
      <c r="G3296" s="11"/>
      <c r="H3296" s="14" t="e">
        <f>(D3376-#REF!)/#REF!*100</f>
        <v>#REF!</v>
      </c>
      <c r="I3296" s="350">
        <v>19.757000000000001</v>
      </c>
      <c r="J3296" s="350">
        <f t="shared" si="30"/>
        <v>4741.68</v>
      </c>
    </row>
    <row r="3297" spans="1:10" s="350" customFormat="1" ht="18">
      <c r="A3297" s="288"/>
      <c r="B3297" s="171" t="s">
        <v>3910</v>
      </c>
      <c r="C3297" s="140" t="s">
        <v>65</v>
      </c>
      <c r="D3297" s="30">
        <v>265</v>
      </c>
      <c r="E3297" s="12">
        <v>265</v>
      </c>
      <c r="F3297" s="12">
        <v>275</v>
      </c>
      <c r="G3297" s="30"/>
      <c r="H3297" s="47"/>
      <c r="I3297" s="350">
        <v>24.707999999999998</v>
      </c>
      <c r="J3297" s="350">
        <f t="shared" si="30"/>
        <v>5929.92</v>
      </c>
    </row>
    <row r="3298" spans="1:10" s="350" customFormat="1" ht="18.75">
      <c r="A3298" s="348">
        <v>29.1</v>
      </c>
      <c r="B3298" s="277" t="s">
        <v>2517</v>
      </c>
      <c r="C3298" s="93"/>
      <c r="D3298" s="30"/>
      <c r="E3298" s="30"/>
      <c r="F3298" s="349"/>
      <c r="G3298" s="30"/>
      <c r="H3298" s="14"/>
      <c r="I3298" s="350">
        <v>31.16</v>
      </c>
      <c r="J3298" s="350">
        <f t="shared" si="30"/>
        <v>7478.4</v>
      </c>
    </row>
    <row r="3299" spans="1:10" s="350" customFormat="1" ht="18">
      <c r="A3299" s="288"/>
      <c r="B3299" s="126" t="s">
        <v>2518</v>
      </c>
      <c r="C3299" s="140" t="s">
        <v>629</v>
      </c>
      <c r="D3299" s="30">
        <f t="shared" ref="D3299:D3314" si="31">D$3297*I3224</f>
        <v>106.795</v>
      </c>
      <c r="E3299" s="30">
        <f t="shared" ref="E3299:E3314" si="32">E$3297*I3224</f>
        <v>106.795</v>
      </c>
      <c r="F3299" s="30">
        <f t="shared" ref="F3299:F3333" si="33">F$3297*I3224</f>
        <v>110.825</v>
      </c>
      <c r="G3299" s="30"/>
      <c r="H3299" s="14" t="e">
        <f>(D3390-#REF!)/#REF!*100</f>
        <v>#REF!</v>
      </c>
      <c r="I3299" s="350">
        <v>39.634999999999998</v>
      </c>
      <c r="J3299" s="350">
        <f t="shared" si="30"/>
        <v>9512.4</v>
      </c>
    </row>
    <row r="3300" spans="1:10" s="350" customFormat="1" ht="18">
      <c r="A3300" s="288"/>
      <c r="B3300" s="126" t="s">
        <v>2519</v>
      </c>
      <c r="C3300" s="140" t="s">
        <v>67</v>
      </c>
      <c r="D3300" s="30">
        <f t="shared" si="31"/>
        <v>147.60500000000002</v>
      </c>
      <c r="E3300" s="30">
        <f t="shared" si="32"/>
        <v>147.60500000000002</v>
      </c>
      <c r="F3300" s="30">
        <f t="shared" si="33"/>
        <v>153.17500000000001</v>
      </c>
      <c r="G3300" s="30"/>
      <c r="H3300" s="14" t="e">
        <f>(D3391-#REF!)/#REF!*100</f>
        <v>#REF!</v>
      </c>
    </row>
    <row r="3301" spans="1:10" s="350" customFormat="1" ht="18">
      <c r="A3301" s="288"/>
      <c r="B3301" s="126" t="s">
        <v>2520</v>
      </c>
      <c r="C3301" s="140" t="s">
        <v>67</v>
      </c>
      <c r="D3301" s="30">
        <f t="shared" si="31"/>
        <v>211.73500000000001</v>
      </c>
      <c r="E3301" s="30">
        <f t="shared" si="32"/>
        <v>211.73500000000001</v>
      </c>
      <c r="F3301" s="30">
        <f t="shared" si="33"/>
        <v>219.72500000000002</v>
      </c>
      <c r="G3301" s="30"/>
      <c r="H3301" s="14" t="e">
        <f>(D3392-#REF!)/#REF!*100</f>
        <v>#REF!</v>
      </c>
    </row>
    <row r="3302" spans="1:10" s="350" customFormat="1" ht="18">
      <c r="A3302" s="288"/>
      <c r="B3302" s="126" t="s">
        <v>2521</v>
      </c>
      <c r="C3302" s="140" t="s">
        <v>67</v>
      </c>
      <c r="D3302" s="30">
        <f t="shared" si="31"/>
        <v>314.02500000000003</v>
      </c>
      <c r="E3302" s="30">
        <f t="shared" si="32"/>
        <v>314.02500000000003</v>
      </c>
      <c r="F3302" s="30">
        <f t="shared" si="33"/>
        <v>325.875</v>
      </c>
      <c r="G3302" s="30"/>
      <c r="H3302" s="14" t="e">
        <f>(D3393-#REF!)/#REF!*100</f>
        <v>#REF!</v>
      </c>
    </row>
    <row r="3303" spans="1:10" s="350" customFormat="1">
      <c r="A3303" s="291"/>
      <c r="B3303" s="126" t="s">
        <v>2522</v>
      </c>
      <c r="C3303" s="140" t="s">
        <v>67</v>
      </c>
      <c r="D3303" s="30">
        <f t="shared" si="31"/>
        <v>405.45</v>
      </c>
      <c r="E3303" s="30">
        <f t="shared" si="32"/>
        <v>405.45</v>
      </c>
      <c r="F3303" s="30">
        <f t="shared" si="33"/>
        <v>420.75</v>
      </c>
      <c r="G3303" s="30"/>
      <c r="H3303" s="14" t="e">
        <f>(D3394-#REF!)/#REF!*100</f>
        <v>#REF!</v>
      </c>
    </row>
    <row r="3304" spans="1:10" s="350" customFormat="1" ht="18">
      <c r="A3304" s="288"/>
      <c r="B3304" s="126" t="s">
        <v>2523</v>
      </c>
      <c r="C3304" s="140" t="s">
        <v>67</v>
      </c>
      <c r="D3304" s="30">
        <f t="shared" si="31"/>
        <v>502.70499999999998</v>
      </c>
      <c r="E3304" s="30">
        <f t="shared" si="32"/>
        <v>502.70499999999998</v>
      </c>
      <c r="F3304" s="30">
        <f t="shared" si="33"/>
        <v>521.67499999999995</v>
      </c>
      <c r="G3304" s="30"/>
      <c r="H3304" s="14" t="e">
        <f>(D3395-#REF!)/#REF!*100</f>
        <v>#REF!</v>
      </c>
    </row>
    <row r="3305" spans="1:10" s="350" customFormat="1" ht="18">
      <c r="A3305" s="288"/>
      <c r="B3305" s="126" t="s">
        <v>2524</v>
      </c>
      <c r="C3305" s="140" t="s">
        <v>67</v>
      </c>
      <c r="D3305" s="30">
        <f t="shared" si="31"/>
        <v>650.04499999999996</v>
      </c>
      <c r="E3305" s="30">
        <f t="shared" si="32"/>
        <v>650.04499999999996</v>
      </c>
      <c r="F3305" s="30">
        <f t="shared" si="33"/>
        <v>674.57499999999993</v>
      </c>
      <c r="G3305" s="30"/>
      <c r="H3305" s="14" t="e">
        <f>(D3396-#REF!)/#REF!*100</f>
        <v>#REF!</v>
      </c>
    </row>
    <row r="3306" spans="1:10" s="350" customFormat="1" ht="18">
      <c r="A3306" s="288"/>
      <c r="B3306" s="126" t="s">
        <v>2525</v>
      </c>
      <c r="C3306" s="140" t="s">
        <v>67</v>
      </c>
      <c r="D3306" s="30">
        <f t="shared" si="31"/>
        <v>834.22</v>
      </c>
      <c r="E3306" s="30">
        <f t="shared" si="32"/>
        <v>834.22</v>
      </c>
      <c r="F3306" s="30">
        <f t="shared" si="33"/>
        <v>865.7</v>
      </c>
      <c r="G3306" s="30"/>
      <c r="H3306" s="14"/>
    </row>
    <row r="3307" spans="1:10" s="350" customFormat="1" ht="18">
      <c r="A3307" s="288"/>
      <c r="B3307" s="126" t="s">
        <v>2526</v>
      </c>
      <c r="C3307" s="140" t="s">
        <v>67</v>
      </c>
      <c r="D3307" s="30">
        <f t="shared" si="31"/>
        <v>1026.875</v>
      </c>
      <c r="E3307" s="30">
        <f t="shared" si="32"/>
        <v>1026.875</v>
      </c>
      <c r="F3307" s="30">
        <f t="shared" si="33"/>
        <v>1065.625</v>
      </c>
      <c r="G3307" s="30"/>
      <c r="H3307" s="14" t="e">
        <f>(D3398-#REF!)/#REF!*100</f>
        <v>#REF!</v>
      </c>
    </row>
    <row r="3308" spans="1:10" s="350" customFormat="1">
      <c r="A3308" s="545"/>
      <c r="B3308" s="126" t="s">
        <v>2527</v>
      </c>
      <c r="C3308" s="140" t="s">
        <v>67</v>
      </c>
      <c r="D3308" s="30">
        <f t="shared" si="31"/>
        <v>1277.83</v>
      </c>
      <c r="E3308" s="30">
        <f t="shared" si="32"/>
        <v>1277.83</v>
      </c>
      <c r="F3308" s="30">
        <f t="shared" si="33"/>
        <v>1326.05</v>
      </c>
      <c r="G3308" s="30"/>
      <c r="H3308" s="14" t="e">
        <f>(D3399-#REF!)/#REF!*100</f>
        <v>#REF!</v>
      </c>
    </row>
    <row r="3309" spans="1:10" s="350" customFormat="1">
      <c r="A3309" s="545"/>
      <c r="B3309" s="126" t="s">
        <v>2528</v>
      </c>
      <c r="C3309" s="140" t="s">
        <v>67</v>
      </c>
      <c r="D3309" s="30">
        <f t="shared" si="31"/>
        <v>1593.1799999999998</v>
      </c>
      <c r="E3309" s="30">
        <f t="shared" si="32"/>
        <v>1593.1799999999998</v>
      </c>
      <c r="F3309" s="30">
        <f t="shared" si="33"/>
        <v>1653.3</v>
      </c>
      <c r="G3309" s="30"/>
      <c r="H3309" s="14" t="e">
        <f>(D3400-#REF!)/#REF!*100</f>
        <v>#REF!</v>
      </c>
    </row>
    <row r="3310" spans="1:10" s="350" customFormat="1">
      <c r="A3310" s="545"/>
      <c r="B3310" s="126" t="s">
        <v>2529</v>
      </c>
      <c r="C3310" s="140" t="s">
        <v>67</v>
      </c>
      <c r="D3310" s="30">
        <f t="shared" si="31"/>
        <v>1979.8150000000001</v>
      </c>
      <c r="E3310" s="30">
        <f t="shared" si="32"/>
        <v>1979.8150000000001</v>
      </c>
      <c r="F3310" s="30">
        <f t="shared" si="33"/>
        <v>2054.5250000000001</v>
      </c>
      <c r="G3310" s="30"/>
      <c r="H3310" s="14" t="e">
        <f>(D3401-#REF!)/#REF!*100</f>
        <v>#REF!</v>
      </c>
    </row>
    <row r="3311" spans="1:10" s="350" customFormat="1">
      <c r="A3311" s="545"/>
      <c r="B3311" s="126" t="s">
        <v>2530</v>
      </c>
      <c r="C3311" s="140" t="s">
        <v>67</v>
      </c>
      <c r="D3311" s="30">
        <f t="shared" si="31"/>
        <v>2495.5050000000001</v>
      </c>
      <c r="E3311" s="30">
        <f t="shared" si="32"/>
        <v>2495.5050000000001</v>
      </c>
      <c r="F3311" s="30">
        <f t="shared" si="33"/>
        <v>2589.6749999999997</v>
      </c>
      <c r="G3311" s="30"/>
      <c r="H3311" s="14" t="e">
        <f>(D3402-#REF!)/#REF!*100</f>
        <v>#REF!</v>
      </c>
      <c r="I3311" s="350">
        <v>50.344000000000001</v>
      </c>
      <c r="J3311" s="350">
        <f t="shared" si="30"/>
        <v>12082.56</v>
      </c>
    </row>
    <row r="3312" spans="1:10" s="350" customFormat="1">
      <c r="A3312" s="545"/>
      <c r="B3312" s="126" t="s">
        <v>2531</v>
      </c>
      <c r="C3312" s="140" t="s">
        <v>67</v>
      </c>
      <c r="D3312" s="30">
        <f t="shared" si="31"/>
        <v>3168.605</v>
      </c>
      <c r="E3312" s="30">
        <f t="shared" si="32"/>
        <v>3168.605</v>
      </c>
      <c r="F3312" s="30">
        <f t="shared" si="33"/>
        <v>3288.1750000000002</v>
      </c>
      <c r="G3312" s="30"/>
      <c r="H3312" s="14" t="e">
        <f>(D3403-#REF!)/#REF!*100</f>
        <v>#REF!</v>
      </c>
      <c r="I3312" s="350">
        <v>63.597999999999999</v>
      </c>
      <c r="J3312" s="350">
        <f t="shared" si="30"/>
        <v>15263.52</v>
      </c>
    </row>
    <row r="3313" spans="1:8" s="255" customFormat="1">
      <c r="A3313" s="545"/>
      <c r="B3313" s="126" t="s">
        <v>2532</v>
      </c>
      <c r="C3313" s="140"/>
      <c r="D3313" s="30">
        <f t="shared" si="31"/>
        <v>4033.5650000000001</v>
      </c>
      <c r="E3313" s="30">
        <f t="shared" si="32"/>
        <v>4033.5650000000001</v>
      </c>
      <c r="F3313" s="30">
        <f t="shared" si="33"/>
        <v>4185.7749999999996</v>
      </c>
      <c r="G3313" s="30"/>
      <c r="H3313" s="14" t="e">
        <f>(D3404-#REF!)/#REF!*100</f>
        <v>#REF!</v>
      </c>
    </row>
    <row r="3314" spans="1:8" s="350" customFormat="1">
      <c r="A3314" s="545"/>
      <c r="B3314" s="126" t="s">
        <v>2533</v>
      </c>
      <c r="C3314" s="140"/>
      <c r="D3314" s="30">
        <f t="shared" si="31"/>
        <v>5078.1949999999997</v>
      </c>
      <c r="E3314" s="30">
        <f t="shared" si="32"/>
        <v>5078.1949999999997</v>
      </c>
      <c r="F3314" s="30">
        <f t="shared" si="33"/>
        <v>5269.8249999999998</v>
      </c>
      <c r="G3314" s="30"/>
      <c r="H3314" s="14" t="e">
        <f>(D3405-#REF!)/#REF!*100</f>
        <v>#REF!</v>
      </c>
    </row>
    <row r="3315" spans="1:8" s="350" customFormat="1" ht="18.75">
      <c r="A3315" s="348">
        <v>29.2</v>
      </c>
      <c r="B3315" s="277" t="s">
        <v>3911</v>
      </c>
      <c r="C3315" s="93"/>
      <c r="D3315" s="30"/>
      <c r="E3315" s="30"/>
      <c r="F3315" s="30">
        <f t="shared" si="33"/>
        <v>0</v>
      </c>
      <c r="G3315" s="30"/>
      <c r="H3315" s="14" t="e">
        <f>(D3406-#REF!)/#REF!*100</f>
        <v>#REF!</v>
      </c>
    </row>
    <row r="3316" spans="1:8" s="350" customFormat="1" ht="18">
      <c r="A3316" s="288"/>
      <c r="B3316" s="126" t="s">
        <v>2534</v>
      </c>
      <c r="C3316" s="140" t="s">
        <v>629</v>
      </c>
      <c r="D3316" s="30">
        <f t="shared" ref="D3316:D3333" si="34">D$3297*I3241</f>
        <v>66.515000000000001</v>
      </c>
      <c r="E3316" s="30">
        <f t="shared" ref="E3316:E3333" si="35">E$3297*I3241</f>
        <v>66.515000000000001</v>
      </c>
      <c r="F3316" s="30">
        <f t="shared" si="33"/>
        <v>69.025000000000006</v>
      </c>
      <c r="G3316" s="30"/>
      <c r="H3316" s="14"/>
    </row>
    <row r="3317" spans="1:8" s="350" customFormat="1" ht="18">
      <c r="A3317" s="288"/>
      <c r="B3317" s="126" t="s">
        <v>2535</v>
      </c>
      <c r="C3317" s="140" t="s">
        <v>67</v>
      </c>
      <c r="D3317" s="30">
        <f t="shared" si="34"/>
        <v>100.17</v>
      </c>
      <c r="E3317" s="30">
        <f t="shared" si="35"/>
        <v>100.17</v>
      </c>
      <c r="F3317" s="30">
        <f t="shared" si="33"/>
        <v>103.95</v>
      </c>
      <c r="G3317" s="30"/>
      <c r="H3317" s="14" t="e">
        <f>(D3408-#REF!)/#REF!*100</f>
        <v>#REF!</v>
      </c>
    </row>
    <row r="3318" spans="1:8" s="350" customFormat="1" ht="18">
      <c r="A3318" s="288"/>
      <c r="B3318" s="126" t="s">
        <v>2536</v>
      </c>
      <c r="C3318" s="140" t="s">
        <v>67</v>
      </c>
      <c r="D3318" s="30">
        <f t="shared" si="34"/>
        <v>155.02499999999998</v>
      </c>
      <c r="E3318" s="30">
        <f t="shared" si="35"/>
        <v>155.02499999999998</v>
      </c>
      <c r="F3318" s="30">
        <f t="shared" si="33"/>
        <v>160.875</v>
      </c>
      <c r="G3318" s="30"/>
      <c r="H3318" s="14" t="e">
        <f>(D3409-#REF!)/#REF!*100</f>
        <v>#REF!</v>
      </c>
    </row>
    <row r="3319" spans="1:8" s="350" customFormat="1" ht="18">
      <c r="A3319" s="288"/>
      <c r="B3319" s="126" t="s">
        <v>2537</v>
      </c>
      <c r="C3319" s="140" t="s">
        <v>67</v>
      </c>
      <c r="D3319" s="30">
        <f t="shared" si="34"/>
        <v>224.19</v>
      </c>
      <c r="E3319" s="30">
        <f t="shared" si="35"/>
        <v>224.19</v>
      </c>
      <c r="F3319" s="30">
        <f t="shared" si="33"/>
        <v>232.65</v>
      </c>
      <c r="G3319" s="30"/>
      <c r="H3319" s="14" t="e">
        <f>(D3410-#REF!)/#REF!*100</f>
        <v>#REF!</v>
      </c>
    </row>
    <row r="3320" spans="1:8" s="350" customFormat="1" ht="18">
      <c r="A3320" s="288"/>
      <c r="B3320" s="126" t="s">
        <v>2538</v>
      </c>
      <c r="C3320" s="140" t="s">
        <v>67</v>
      </c>
      <c r="D3320" s="30">
        <f t="shared" si="34"/>
        <v>323.3</v>
      </c>
      <c r="E3320" s="30">
        <f t="shared" si="35"/>
        <v>323.3</v>
      </c>
      <c r="F3320" s="30">
        <f t="shared" si="33"/>
        <v>335.5</v>
      </c>
      <c r="G3320" s="30"/>
      <c r="H3320" s="14" t="e">
        <f>(D3411-#REF!)/#REF!*100</f>
        <v>#REF!</v>
      </c>
    </row>
    <row r="3321" spans="1:8" s="350" customFormat="1" ht="18">
      <c r="A3321" s="288"/>
      <c r="B3321" s="126" t="s">
        <v>2539</v>
      </c>
      <c r="C3321" s="140" t="s">
        <v>67</v>
      </c>
      <c r="D3321" s="30">
        <f t="shared" si="34"/>
        <v>451.29500000000002</v>
      </c>
      <c r="E3321" s="30">
        <f t="shared" si="35"/>
        <v>451.29500000000002</v>
      </c>
      <c r="F3321" s="30">
        <f t="shared" si="33"/>
        <v>468.32500000000005</v>
      </c>
      <c r="G3321" s="30"/>
      <c r="H3321" s="14" t="e">
        <f>(D3412-#REF!)/#REF!*100</f>
        <v>#REF!</v>
      </c>
    </row>
    <row r="3322" spans="1:8" s="350" customFormat="1">
      <c r="A3322" s="291"/>
      <c r="B3322" s="126" t="s">
        <v>2540</v>
      </c>
      <c r="C3322" s="140" t="s">
        <v>67</v>
      </c>
      <c r="D3322" s="30">
        <f t="shared" si="34"/>
        <v>606.58500000000004</v>
      </c>
      <c r="E3322" s="30">
        <f t="shared" si="35"/>
        <v>606.58500000000004</v>
      </c>
      <c r="F3322" s="30">
        <f t="shared" si="33"/>
        <v>629.47500000000002</v>
      </c>
      <c r="G3322" s="30"/>
      <c r="H3322" s="14" t="e">
        <f>(D3413-#REF!)/#REF!*100</f>
        <v>#REF!</v>
      </c>
    </row>
    <row r="3323" spans="1:8" s="350" customFormat="1" ht="18">
      <c r="A3323" s="288"/>
      <c r="B3323" s="126" t="s">
        <v>2541</v>
      </c>
      <c r="C3323" s="140" t="s">
        <v>67</v>
      </c>
      <c r="D3323" s="30">
        <f t="shared" si="34"/>
        <v>768.76499999999999</v>
      </c>
      <c r="E3323" s="30">
        <f t="shared" si="35"/>
        <v>768.76499999999999</v>
      </c>
      <c r="F3323" s="30">
        <f t="shared" si="33"/>
        <v>797.77499999999998</v>
      </c>
      <c r="G3323" s="30"/>
      <c r="H3323" s="14" t="e">
        <f>(D3414-#REF!)/#REF!*100</f>
        <v>#REF!</v>
      </c>
    </row>
    <row r="3324" spans="1:8" s="350" customFormat="1" ht="18">
      <c r="A3324" s="288"/>
      <c r="B3324" s="126" t="s">
        <v>2542</v>
      </c>
      <c r="C3324" s="140" t="s">
        <v>67</v>
      </c>
      <c r="D3324" s="30">
        <f t="shared" si="34"/>
        <v>999.84500000000003</v>
      </c>
      <c r="E3324" s="30">
        <f t="shared" si="35"/>
        <v>999.84500000000003</v>
      </c>
      <c r="F3324" s="30">
        <f t="shared" si="33"/>
        <v>1037.575</v>
      </c>
      <c r="G3324" s="30"/>
      <c r="H3324" s="14" t="e">
        <f>(D3415-#REF!)/#REF!*100</f>
        <v>#REF!</v>
      </c>
    </row>
    <row r="3325" spans="1:8" s="350" customFormat="1" ht="18">
      <c r="A3325" s="288"/>
      <c r="B3325" s="126" t="s">
        <v>2543</v>
      </c>
      <c r="C3325" s="140" t="s">
        <v>67</v>
      </c>
      <c r="D3325" s="30">
        <f t="shared" si="34"/>
        <v>1261.9299999999998</v>
      </c>
      <c r="E3325" s="30">
        <f t="shared" si="35"/>
        <v>1261.9299999999998</v>
      </c>
      <c r="F3325" s="30">
        <f t="shared" si="33"/>
        <v>1309.55</v>
      </c>
      <c r="G3325" s="30"/>
      <c r="H3325" s="14" t="e">
        <f>(D3416-#REF!)/#REF!*100</f>
        <v>#REF!</v>
      </c>
    </row>
    <row r="3326" spans="1:8" s="350" customFormat="1" ht="18">
      <c r="A3326" s="288"/>
      <c r="B3326" s="126" t="s">
        <v>2544</v>
      </c>
      <c r="C3326" s="140" t="s">
        <v>67</v>
      </c>
      <c r="D3326" s="30">
        <f t="shared" si="34"/>
        <v>1560.85</v>
      </c>
      <c r="E3326" s="30">
        <f t="shared" si="35"/>
        <v>1560.85</v>
      </c>
      <c r="F3326" s="30">
        <f t="shared" si="33"/>
        <v>1619.75</v>
      </c>
      <c r="G3326" s="30"/>
      <c r="H3326" s="14" t="e">
        <f>(D3417-#REF!)/#REF!*100</f>
        <v>#REF!</v>
      </c>
    </row>
    <row r="3327" spans="1:8" s="350" customFormat="1">
      <c r="A3327" s="545"/>
      <c r="B3327" s="126" t="s">
        <v>2545</v>
      </c>
      <c r="C3327" s="140" t="s">
        <v>67</v>
      </c>
      <c r="D3327" s="30">
        <f t="shared" si="34"/>
        <v>1972.9250000000002</v>
      </c>
      <c r="E3327" s="30">
        <f t="shared" si="35"/>
        <v>1972.9250000000002</v>
      </c>
      <c r="F3327" s="30">
        <f t="shared" si="33"/>
        <v>2047.375</v>
      </c>
      <c r="G3327" s="30"/>
      <c r="H3327" s="14" t="e">
        <f>(D3418-#REF!)/#REF!*100</f>
        <v>#REF!</v>
      </c>
    </row>
    <row r="3328" spans="1:8" s="350" customFormat="1">
      <c r="A3328" s="545"/>
      <c r="B3328" s="126" t="s">
        <v>2546</v>
      </c>
      <c r="C3328" s="140" t="s">
        <v>67</v>
      </c>
      <c r="D3328" s="30">
        <f t="shared" si="34"/>
        <v>2434.5549999999998</v>
      </c>
      <c r="E3328" s="30">
        <f t="shared" si="35"/>
        <v>2434.5549999999998</v>
      </c>
      <c r="F3328" s="30">
        <f t="shared" si="33"/>
        <v>2526.4249999999997</v>
      </c>
      <c r="G3328" s="30"/>
      <c r="H3328" s="14"/>
    </row>
    <row r="3329" spans="1:8" s="350" customFormat="1">
      <c r="A3329" s="545"/>
      <c r="B3329" s="126" t="s">
        <v>2547</v>
      </c>
      <c r="C3329" s="140" t="s">
        <v>67</v>
      </c>
      <c r="D3329" s="30">
        <f t="shared" si="34"/>
        <v>3035.5749999999998</v>
      </c>
      <c r="E3329" s="30">
        <f t="shared" si="35"/>
        <v>3035.5749999999998</v>
      </c>
      <c r="F3329" s="30">
        <f t="shared" si="33"/>
        <v>3150.125</v>
      </c>
      <c r="G3329" s="30"/>
      <c r="H3329" s="14" t="e">
        <f>(D3420-#REF!)/#REF!*100</f>
        <v>#REF!</v>
      </c>
    </row>
    <row r="3330" spans="1:8" s="350" customFormat="1">
      <c r="A3330" s="545"/>
      <c r="B3330" s="126" t="s">
        <v>2548</v>
      </c>
      <c r="C3330" s="140" t="s">
        <v>67</v>
      </c>
      <c r="D3330" s="30">
        <f t="shared" si="34"/>
        <v>3844.62</v>
      </c>
      <c r="E3330" s="30">
        <f t="shared" si="35"/>
        <v>3844.62</v>
      </c>
      <c r="F3330" s="30">
        <f t="shared" si="33"/>
        <v>3989.7</v>
      </c>
      <c r="G3330" s="30"/>
      <c r="H3330" s="14" t="e">
        <f>(D3421-#REF!)/#REF!*100</f>
        <v>#REF!</v>
      </c>
    </row>
    <row r="3331" spans="1:8" s="350" customFormat="1">
      <c r="A3331" s="545"/>
      <c r="B3331" s="126" t="s">
        <v>2549</v>
      </c>
      <c r="C3331" s="140" t="s">
        <v>67</v>
      </c>
      <c r="D3331" s="30">
        <f t="shared" si="34"/>
        <v>4871.2300000000005</v>
      </c>
      <c r="E3331" s="30">
        <f t="shared" si="35"/>
        <v>4871.2300000000005</v>
      </c>
      <c r="F3331" s="30">
        <f t="shared" si="33"/>
        <v>5055.05</v>
      </c>
      <c r="G3331" s="30"/>
      <c r="H3331" s="14" t="e">
        <f>(D3422-#REF!)/#REF!*100</f>
        <v>#REF!</v>
      </c>
    </row>
    <row r="3332" spans="1:8" s="350" customFormat="1">
      <c r="A3332" s="545"/>
      <c r="B3332" s="126" t="s">
        <v>2550</v>
      </c>
      <c r="C3332" s="140" t="s">
        <v>67</v>
      </c>
      <c r="D3332" s="30">
        <f t="shared" si="34"/>
        <v>6185.8950000000004</v>
      </c>
      <c r="E3332" s="30">
        <f t="shared" si="35"/>
        <v>6185.8950000000004</v>
      </c>
      <c r="F3332" s="30">
        <f t="shared" si="33"/>
        <v>6419.3249999999998</v>
      </c>
      <c r="G3332" s="30"/>
      <c r="H3332" s="14" t="e">
        <f>(D3423-#REF!)/#REF!*100</f>
        <v>#REF!</v>
      </c>
    </row>
    <row r="3333" spans="1:8" s="350" customFormat="1">
      <c r="A3333" s="545"/>
      <c r="B3333" s="126" t="s">
        <v>2551</v>
      </c>
      <c r="C3333" s="140" t="s">
        <v>67</v>
      </c>
      <c r="D3333" s="30">
        <f t="shared" si="34"/>
        <v>7778.0149999999994</v>
      </c>
      <c r="E3333" s="30">
        <f t="shared" si="35"/>
        <v>7778.0149999999994</v>
      </c>
      <c r="F3333" s="30">
        <f t="shared" si="33"/>
        <v>8071.5249999999996</v>
      </c>
      <c r="G3333" s="30"/>
      <c r="H3333" s="14" t="e">
        <f>(D3424-#REF!)/#REF!*100</f>
        <v>#REF!</v>
      </c>
    </row>
    <row r="3334" spans="1:8" s="350" customFormat="1" ht="18.75">
      <c r="A3334" s="348">
        <v>29.3</v>
      </c>
      <c r="B3334" s="277" t="s">
        <v>3913</v>
      </c>
      <c r="C3334" s="93"/>
      <c r="D3334" s="30"/>
      <c r="E3334" s="30"/>
      <c r="F3334" s="30"/>
      <c r="G3334" s="30"/>
      <c r="H3334" s="14" t="e">
        <f>(D3425-#REF!)/#REF!*100</f>
        <v>#REF!</v>
      </c>
    </row>
    <row r="3335" spans="1:8" s="350" customFormat="1" ht="18">
      <c r="A3335" s="288"/>
      <c r="B3335" s="126" t="s">
        <v>2552</v>
      </c>
      <c r="C3335" s="140" t="s">
        <v>629</v>
      </c>
      <c r="D3335" s="30">
        <f t="shared" ref="D3335:D3353" si="36">D$3297*I3260</f>
        <v>59.89</v>
      </c>
      <c r="E3335" s="30">
        <f t="shared" ref="E3335:E3353" si="37">E$3297*I3260</f>
        <v>59.89</v>
      </c>
      <c r="F3335" s="30">
        <f t="shared" ref="F3335:F3353" si="38">F$3297*I3260</f>
        <v>62.15</v>
      </c>
      <c r="G3335" s="30"/>
      <c r="H3335" s="14" t="e">
        <f>(D3426-#REF!)/#REF!*100</f>
        <v>#REF!</v>
      </c>
    </row>
    <row r="3336" spans="1:8" s="350" customFormat="1" ht="18">
      <c r="A3336" s="288"/>
      <c r="B3336" s="126" t="s">
        <v>2553</v>
      </c>
      <c r="C3336" s="140" t="s">
        <v>67</v>
      </c>
      <c r="D3336" s="30">
        <f t="shared" si="36"/>
        <v>92.75</v>
      </c>
      <c r="E3336" s="30">
        <f t="shared" si="37"/>
        <v>92.75</v>
      </c>
      <c r="F3336" s="30">
        <f t="shared" si="38"/>
        <v>96.25</v>
      </c>
      <c r="G3336" s="30"/>
      <c r="H3336" s="14" t="e">
        <f>(D3427-#REF!)/#REF!*100</f>
        <v>#REF!</v>
      </c>
    </row>
    <row r="3337" spans="1:8" s="350" customFormat="1" ht="18">
      <c r="A3337" s="288"/>
      <c r="B3337" s="126" t="s">
        <v>2554</v>
      </c>
      <c r="C3337" s="140" t="s">
        <v>67</v>
      </c>
      <c r="D3337" s="30">
        <f t="shared" si="36"/>
        <v>143.63000000000002</v>
      </c>
      <c r="E3337" s="30">
        <f t="shared" si="37"/>
        <v>143.63000000000002</v>
      </c>
      <c r="F3337" s="30">
        <f t="shared" si="38"/>
        <v>149.05000000000001</v>
      </c>
      <c r="G3337" s="30"/>
      <c r="H3337" s="14" t="e">
        <f>(D3428-#REF!)/#REF!*100</f>
        <v>#REF!</v>
      </c>
    </row>
    <row r="3338" spans="1:8" s="350" customFormat="1" ht="18">
      <c r="A3338" s="288"/>
      <c r="B3338" s="126" t="s">
        <v>2555</v>
      </c>
      <c r="C3338" s="140" t="s">
        <v>67</v>
      </c>
      <c r="D3338" s="30">
        <f t="shared" si="36"/>
        <v>225.25</v>
      </c>
      <c r="E3338" s="30">
        <f t="shared" si="37"/>
        <v>225.25</v>
      </c>
      <c r="F3338" s="30">
        <f t="shared" si="38"/>
        <v>233.75</v>
      </c>
      <c r="G3338" s="30"/>
      <c r="H3338" s="14" t="e">
        <f>(D3429-#REF!)/#REF!*100</f>
        <v>#REF!</v>
      </c>
    </row>
    <row r="3339" spans="1:8" s="350" customFormat="1" ht="18">
      <c r="A3339" s="288"/>
      <c r="B3339" s="126" t="s">
        <v>2556</v>
      </c>
      <c r="C3339" s="140" t="s">
        <v>67</v>
      </c>
      <c r="D3339" s="30">
        <f t="shared" si="36"/>
        <v>315.61500000000001</v>
      </c>
      <c r="E3339" s="30">
        <f t="shared" si="37"/>
        <v>315.61500000000001</v>
      </c>
      <c r="F3339" s="30">
        <f t="shared" si="38"/>
        <v>327.52500000000003</v>
      </c>
      <c r="G3339" s="30"/>
      <c r="H3339" s="14" t="e">
        <f>(D3430-#REF!)/#REF!*100</f>
        <v>#REF!</v>
      </c>
    </row>
    <row r="3340" spans="1:8" s="350" customFormat="1" ht="18">
      <c r="A3340" s="288"/>
      <c r="B3340" s="126" t="s">
        <v>2557</v>
      </c>
      <c r="C3340" s="140" t="s">
        <v>67</v>
      </c>
      <c r="D3340" s="30">
        <f t="shared" si="36"/>
        <v>455.005</v>
      </c>
      <c r="E3340" s="30">
        <f t="shared" si="37"/>
        <v>455.005</v>
      </c>
      <c r="F3340" s="30">
        <f t="shared" si="38"/>
        <v>472.17500000000001</v>
      </c>
      <c r="G3340" s="30"/>
      <c r="H3340" s="14" t="e">
        <f>(D3431-#REF!)/#REF!*100</f>
        <v>#REF!</v>
      </c>
    </row>
    <row r="3341" spans="1:8" s="350" customFormat="1" ht="18">
      <c r="A3341" s="288"/>
      <c r="B3341" s="126" t="s">
        <v>2558</v>
      </c>
      <c r="C3341" s="140" t="s">
        <v>67</v>
      </c>
      <c r="D3341" s="30">
        <f t="shared" si="36"/>
        <v>674.42499999999995</v>
      </c>
      <c r="E3341" s="30">
        <f t="shared" si="37"/>
        <v>674.42499999999995</v>
      </c>
      <c r="F3341" s="30">
        <f t="shared" si="38"/>
        <v>699.875</v>
      </c>
      <c r="G3341" s="30"/>
      <c r="H3341" s="14" t="e">
        <f>(D3432-#REF!)/#REF!*100</f>
        <v>#REF!</v>
      </c>
    </row>
    <row r="3342" spans="1:8" s="350" customFormat="1">
      <c r="A3342" s="291"/>
      <c r="B3342" s="126" t="s">
        <v>2559</v>
      </c>
      <c r="C3342" s="140" t="s">
        <v>67</v>
      </c>
      <c r="D3342" s="30">
        <f t="shared" si="36"/>
        <v>872.6450000000001</v>
      </c>
      <c r="E3342" s="30">
        <f t="shared" si="37"/>
        <v>872.6450000000001</v>
      </c>
      <c r="F3342" s="30">
        <f t="shared" si="38"/>
        <v>905.57500000000005</v>
      </c>
      <c r="G3342" s="30"/>
      <c r="H3342" s="14" t="e">
        <f>(D3433-#REF!)/#REF!*100</f>
        <v>#REF!</v>
      </c>
    </row>
    <row r="3343" spans="1:8" s="350" customFormat="1" ht="18">
      <c r="A3343" s="288"/>
      <c r="B3343" s="126" t="s">
        <v>2560</v>
      </c>
      <c r="C3343" s="140" t="s">
        <v>67</v>
      </c>
      <c r="D3343" s="30">
        <f t="shared" si="36"/>
        <v>1099.75</v>
      </c>
      <c r="E3343" s="30">
        <f t="shared" si="37"/>
        <v>1099.75</v>
      </c>
      <c r="F3343" s="30">
        <f t="shared" si="38"/>
        <v>1141.25</v>
      </c>
      <c r="G3343" s="30"/>
      <c r="H3343" s="31"/>
    </row>
    <row r="3344" spans="1:8" s="350" customFormat="1" ht="18">
      <c r="A3344" s="288"/>
      <c r="B3344" s="126" t="s">
        <v>2561</v>
      </c>
      <c r="C3344" s="140" t="s">
        <v>67</v>
      </c>
      <c r="D3344" s="30">
        <f t="shared" si="36"/>
        <v>1419.075</v>
      </c>
      <c r="E3344" s="30">
        <f t="shared" si="37"/>
        <v>1419.075</v>
      </c>
      <c r="F3344" s="30">
        <f t="shared" si="38"/>
        <v>1472.6250000000002</v>
      </c>
      <c r="G3344" s="30"/>
      <c r="H3344" s="31"/>
    </row>
    <row r="3345" spans="1:8" s="350" customFormat="1" ht="18">
      <c r="A3345" s="288"/>
      <c r="B3345" s="126" t="s">
        <v>2562</v>
      </c>
      <c r="C3345" s="140" t="s">
        <v>67</v>
      </c>
      <c r="D3345" s="30">
        <f t="shared" si="36"/>
        <v>1802</v>
      </c>
      <c r="E3345" s="30">
        <f t="shared" si="37"/>
        <v>1802</v>
      </c>
      <c r="F3345" s="30">
        <f t="shared" si="38"/>
        <v>1870</v>
      </c>
      <c r="G3345" s="30"/>
      <c r="H3345" s="31" t="e">
        <f>(D3436-#REF!)/#REF!*100</f>
        <v>#REF!</v>
      </c>
    </row>
    <row r="3346" spans="1:8" s="350" customFormat="1" ht="18">
      <c r="A3346" s="288"/>
      <c r="B3346" s="126" t="s">
        <v>2563</v>
      </c>
      <c r="C3346" s="140" t="s">
        <v>67</v>
      </c>
      <c r="D3346" s="30">
        <f t="shared" si="36"/>
        <v>2223.6149999999998</v>
      </c>
      <c r="E3346" s="30">
        <f t="shared" si="37"/>
        <v>2223.6149999999998</v>
      </c>
      <c r="F3346" s="30">
        <f t="shared" si="38"/>
        <v>2307.5250000000001</v>
      </c>
      <c r="G3346" s="30"/>
      <c r="H3346" s="31" t="e">
        <f>(D3437-#REF!)/#REF!*100</f>
        <v>#REF!</v>
      </c>
    </row>
    <row r="3347" spans="1:8" s="350" customFormat="1">
      <c r="A3347" s="545"/>
      <c r="B3347" s="126" t="s">
        <v>2564</v>
      </c>
      <c r="C3347" s="140" t="s">
        <v>67</v>
      </c>
      <c r="D3347" s="30">
        <f t="shared" si="36"/>
        <v>2794.1600000000003</v>
      </c>
      <c r="E3347" s="30">
        <f t="shared" si="37"/>
        <v>2794.1600000000003</v>
      </c>
      <c r="F3347" s="30">
        <f t="shared" si="38"/>
        <v>2899.6</v>
      </c>
      <c r="G3347" s="30"/>
      <c r="H3347" s="31" t="e">
        <f>(D3438-#REF!)/#REF!*100</f>
        <v>#REF!</v>
      </c>
    </row>
    <row r="3348" spans="1:8" s="350" customFormat="1">
      <c r="A3348" s="545"/>
      <c r="B3348" s="126" t="s">
        <v>2565</v>
      </c>
      <c r="C3348" s="140" t="s">
        <v>67</v>
      </c>
      <c r="D3348" s="30">
        <f t="shared" si="36"/>
        <v>3455.8650000000002</v>
      </c>
      <c r="E3348" s="30">
        <f t="shared" si="37"/>
        <v>3455.8650000000002</v>
      </c>
      <c r="F3348" s="30">
        <f t="shared" si="38"/>
        <v>3586.2750000000001</v>
      </c>
      <c r="G3348" s="30"/>
      <c r="H3348" s="31"/>
    </row>
    <row r="3349" spans="1:8" s="350" customFormat="1">
      <c r="A3349" s="545"/>
      <c r="B3349" s="126" t="s">
        <v>2566</v>
      </c>
      <c r="C3349" s="140" t="s">
        <v>67</v>
      </c>
      <c r="D3349" s="30">
        <f t="shared" si="36"/>
        <v>4326.6550000000007</v>
      </c>
      <c r="E3349" s="30">
        <f t="shared" si="37"/>
        <v>4326.6550000000007</v>
      </c>
      <c r="F3349" s="30">
        <f t="shared" si="38"/>
        <v>4489.9250000000002</v>
      </c>
      <c r="G3349" s="30"/>
      <c r="H3349" s="31" t="e">
        <f>(D3440-#REF!)/#REF!*100</f>
        <v>#REF!</v>
      </c>
    </row>
    <row r="3350" spans="1:8" s="350" customFormat="1">
      <c r="A3350" s="545"/>
      <c r="B3350" s="126" t="s">
        <v>2567</v>
      </c>
      <c r="C3350" s="140" t="s">
        <v>67</v>
      </c>
      <c r="D3350" s="30">
        <f t="shared" si="36"/>
        <v>5483.91</v>
      </c>
      <c r="E3350" s="30">
        <f t="shared" si="37"/>
        <v>5483.91</v>
      </c>
      <c r="F3350" s="30">
        <f t="shared" si="38"/>
        <v>5690.8499999999995</v>
      </c>
      <c r="G3350" s="30"/>
      <c r="H3350" s="31" t="e">
        <f>(D3441-#REF!)/#REF!*100</f>
        <v>#REF!</v>
      </c>
    </row>
    <row r="3351" spans="1:8" s="350" customFormat="1">
      <c r="A3351" s="545"/>
      <c r="B3351" s="126" t="s">
        <v>2568</v>
      </c>
      <c r="C3351" s="140" t="s">
        <v>67</v>
      </c>
      <c r="D3351" s="30">
        <f t="shared" si="36"/>
        <v>6954.3949999999995</v>
      </c>
      <c r="E3351" s="30">
        <f t="shared" si="37"/>
        <v>6954.3949999999995</v>
      </c>
      <c r="F3351" s="30">
        <f t="shared" si="38"/>
        <v>7216.8249999999998</v>
      </c>
      <c r="G3351" s="30"/>
      <c r="H3351" s="31" t="e">
        <f>(D3442-#REF!)/#REF!*100</f>
        <v>#REF!</v>
      </c>
    </row>
    <row r="3352" spans="1:8" s="350" customFormat="1">
      <c r="A3352" s="545"/>
      <c r="B3352" s="126" t="s">
        <v>2569</v>
      </c>
      <c r="C3352" s="140"/>
      <c r="D3352" s="30">
        <f t="shared" si="36"/>
        <v>8826.8850000000002</v>
      </c>
      <c r="E3352" s="30">
        <f t="shared" si="37"/>
        <v>8826.8850000000002</v>
      </c>
      <c r="F3352" s="30">
        <f t="shared" si="38"/>
        <v>9159.9749999999985</v>
      </c>
      <c r="G3352" s="30"/>
      <c r="H3352" s="31"/>
    </row>
    <row r="3353" spans="1:8" s="350" customFormat="1">
      <c r="A3353" s="545"/>
      <c r="B3353" s="126" t="s">
        <v>2570</v>
      </c>
      <c r="C3353" s="140"/>
      <c r="D3353" s="30">
        <f t="shared" si="36"/>
        <v>11147.224999999999</v>
      </c>
      <c r="E3353" s="30">
        <f t="shared" si="37"/>
        <v>11147.224999999999</v>
      </c>
      <c r="F3353" s="30">
        <f t="shared" si="38"/>
        <v>11567.875</v>
      </c>
      <c r="G3353" s="30"/>
      <c r="H3353" s="31" t="e">
        <f>(D3444-#REF!)/#REF!*100</f>
        <v>#REF!</v>
      </c>
    </row>
    <row r="3354" spans="1:8" s="350" customFormat="1" ht="18.75">
      <c r="A3354" s="348">
        <v>29.4</v>
      </c>
      <c r="B3354" s="277" t="s">
        <v>3912</v>
      </c>
      <c r="C3354" s="93"/>
      <c r="D3354" s="30"/>
      <c r="E3354" s="30"/>
      <c r="F3354" s="30"/>
      <c r="G3354" s="30"/>
      <c r="H3354" s="31" t="e">
        <f>(D3445-#REF!)/#REF!*100</f>
        <v>#REF!</v>
      </c>
    </row>
    <row r="3355" spans="1:8" s="350" customFormat="1" ht="18">
      <c r="A3355" s="288"/>
      <c r="B3355" s="126" t="s">
        <v>2571</v>
      </c>
      <c r="C3355" s="140" t="s">
        <v>629</v>
      </c>
      <c r="D3355" s="30">
        <f t="shared" ref="D3355:D3374" si="39">D$3297*I3280</f>
        <v>24.38</v>
      </c>
      <c r="E3355" s="30">
        <f t="shared" ref="E3355:E3374" si="40">E$3297*I3280</f>
        <v>24.38</v>
      </c>
      <c r="F3355" s="30">
        <f t="shared" ref="F3355:F3374" si="41">F$3297*I3280</f>
        <v>25.3</v>
      </c>
      <c r="G3355" s="30"/>
      <c r="H3355" s="31" t="e">
        <f>(D3446-#REF!)/#REF!*100</f>
        <v>#REF!</v>
      </c>
    </row>
    <row r="3356" spans="1:8" s="350" customFormat="1" ht="18">
      <c r="A3356" s="288"/>
      <c r="B3356" s="126" t="s">
        <v>2572</v>
      </c>
      <c r="C3356" s="140" t="s">
        <v>67</v>
      </c>
      <c r="D3356" s="30">
        <f t="shared" si="39"/>
        <v>35.510000000000005</v>
      </c>
      <c r="E3356" s="30">
        <f t="shared" si="40"/>
        <v>35.510000000000005</v>
      </c>
      <c r="F3356" s="30">
        <f t="shared" si="41"/>
        <v>36.85</v>
      </c>
      <c r="G3356" s="30"/>
      <c r="H3356" s="31"/>
    </row>
    <row r="3357" spans="1:8" s="350" customFormat="1" ht="18">
      <c r="A3357" s="288"/>
      <c r="B3357" s="126" t="s">
        <v>2573</v>
      </c>
      <c r="C3357" s="140" t="s">
        <v>67</v>
      </c>
      <c r="D3357" s="30">
        <f t="shared" si="39"/>
        <v>53.53</v>
      </c>
      <c r="E3357" s="30">
        <f t="shared" si="40"/>
        <v>53.53</v>
      </c>
      <c r="F3357" s="30">
        <f t="shared" si="41"/>
        <v>55.550000000000004</v>
      </c>
      <c r="G3357" s="30"/>
      <c r="H3357" s="31" t="e">
        <f>(D3448-#REF!)/#REF!*100</f>
        <v>#REF!</v>
      </c>
    </row>
    <row r="3358" spans="1:8" s="350" customFormat="1" ht="18">
      <c r="A3358" s="288"/>
      <c r="B3358" s="126" t="s">
        <v>2574</v>
      </c>
      <c r="C3358" s="140" t="s">
        <v>67</v>
      </c>
      <c r="D3358" s="30">
        <f t="shared" si="39"/>
        <v>88.51</v>
      </c>
      <c r="E3358" s="30">
        <f t="shared" si="40"/>
        <v>88.51</v>
      </c>
      <c r="F3358" s="30">
        <f t="shared" si="41"/>
        <v>91.850000000000009</v>
      </c>
      <c r="G3358" s="30"/>
      <c r="H3358" s="31" t="e">
        <f>(D3449-#REF!)/#REF!*100</f>
        <v>#REF!</v>
      </c>
    </row>
    <row r="3359" spans="1:8" s="104" customFormat="1" ht="18">
      <c r="A3359" s="288"/>
      <c r="B3359" s="126" t="s">
        <v>2575</v>
      </c>
      <c r="C3359" s="140" t="s">
        <v>67</v>
      </c>
      <c r="D3359" s="30">
        <f t="shared" si="39"/>
        <v>136.21</v>
      </c>
      <c r="E3359" s="30">
        <f t="shared" si="40"/>
        <v>136.21</v>
      </c>
      <c r="F3359" s="30">
        <f t="shared" si="41"/>
        <v>141.35</v>
      </c>
      <c r="G3359" s="30"/>
      <c r="H3359" s="31" t="e">
        <f>(D3450-#REF!)/#REF!*100</f>
        <v>#REF!</v>
      </c>
    </row>
    <row r="3360" spans="1:8" s="104" customFormat="1" ht="18">
      <c r="A3360" s="288"/>
      <c r="B3360" s="126" t="s">
        <v>2576</v>
      </c>
      <c r="C3360" s="140" t="s">
        <v>67</v>
      </c>
      <c r="D3360" s="30">
        <f t="shared" si="39"/>
        <v>210.94</v>
      </c>
      <c r="E3360" s="30">
        <f t="shared" si="40"/>
        <v>210.94</v>
      </c>
      <c r="F3360" s="30">
        <f t="shared" si="41"/>
        <v>218.9</v>
      </c>
      <c r="G3360" s="30"/>
      <c r="H3360" s="31"/>
    </row>
    <row r="3361" spans="1:8" s="104" customFormat="1" ht="18">
      <c r="A3361" s="288"/>
      <c r="B3361" s="126" t="s">
        <v>2577</v>
      </c>
      <c r="C3361" s="140" t="s">
        <v>67</v>
      </c>
      <c r="D3361" s="30">
        <f t="shared" si="39"/>
        <v>336.28499999999997</v>
      </c>
      <c r="E3361" s="30">
        <f t="shared" si="40"/>
        <v>336.28499999999997</v>
      </c>
      <c r="F3361" s="30">
        <f t="shared" si="41"/>
        <v>348.97499999999997</v>
      </c>
      <c r="G3361" s="30"/>
      <c r="H3361" s="31" t="e">
        <f>(D3452-#REF!)/#REF!*100</f>
        <v>#REF!</v>
      </c>
    </row>
    <row r="3362" spans="1:8" s="104" customFormat="1" ht="18">
      <c r="A3362" s="288"/>
      <c r="B3362" s="126" t="s">
        <v>2578</v>
      </c>
      <c r="C3362" s="140" t="s">
        <v>67</v>
      </c>
      <c r="D3362" s="30">
        <f t="shared" si="39"/>
        <v>472.23</v>
      </c>
      <c r="E3362" s="30">
        <f t="shared" si="40"/>
        <v>472.23</v>
      </c>
      <c r="F3362" s="30">
        <f t="shared" si="41"/>
        <v>490.05</v>
      </c>
      <c r="G3362" s="30"/>
      <c r="H3362" s="31" t="e">
        <f>(D3453-#REF!)/#REF!*100</f>
        <v>#REF!</v>
      </c>
    </row>
    <row r="3363" spans="1:8" s="104" customFormat="1" ht="18">
      <c r="A3363" s="288"/>
      <c r="B3363" s="126" t="s">
        <v>2579</v>
      </c>
      <c r="C3363" s="140" t="s">
        <v>67</v>
      </c>
      <c r="D3363" s="30">
        <f t="shared" si="39"/>
        <v>680.52</v>
      </c>
      <c r="E3363" s="30">
        <f t="shared" si="40"/>
        <v>680.52</v>
      </c>
      <c r="F3363" s="30">
        <f t="shared" si="41"/>
        <v>706.2</v>
      </c>
      <c r="G3363" s="30"/>
      <c r="H3363" s="31" t="e">
        <f>(D3454-#REF!)/#REF!*100</f>
        <v>#REF!</v>
      </c>
    </row>
    <row r="3364" spans="1:8" s="104" customFormat="1" ht="18">
      <c r="A3364" s="288"/>
      <c r="B3364" s="126" t="s">
        <v>2580</v>
      </c>
      <c r="C3364" s="140" t="s">
        <v>67</v>
      </c>
      <c r="D3364" s="30">
        <f t="shared" si="39"/>
        <v>1007.265</v>
      </c>
      <c r="E3364" s="30">
        <f t="shared" si="40"/>
        <v>1007.265</v>
      </c>
      <c r="F3364" s="30">
        <f t="shared" si="41"/>
        <v>1045.2750000000001</v>
      </c>
      <c r="G3364" s="30"/>
      <c r="H3364" s="31"/>
    </row>
    <row r="3365" spans="1:8" s="104" customFormat="1">
      <c r="A3365" s="291"/>
      <c r="B3365" s="126" t="s">
        <v>2581</v>
      </c>
      <c r="C3365" s="140" t="s">
        <v>67</v>
      </c>
      <c r="D3365" s="30">
        <f t="shared" si="39"/>
        <v>1314.9299999999998</v>
      </c>
      <c r="E3365" s="30">
        <f t="shared" si="40"/>
        <v>1314.9299999999998</v>
      </c>
      <c r="F3365" s="30">
        <f t="shared" si="41"/>
        <v>1364.55</v>
      </c>
      <c r="G3365" s="30"/>
      <c r="H3365" s="31" t="e">
        <f>(D3456-#REF!)/#REF!*100</f>
        <v>#REF!</v>
      </c>
    </row>
    <row r="3366" spans="1:8" s="104" customFormat="1" ht="18">
      <c r="A3366" s="288"/>
      <c r="B3366" s="126" t="s">
        <v>2582</v>
      </c>
      <c r="C3366" s="140" t="s">
        <v>67</v>
      </c>
      <c r="D3366" s="30">
        <f t="shared" si="39"/>
        <v>1645.385</v>
      </c>
      <c r="E3366" s="30">
        <f t="shared" si="40"/>
        <v>1645.385</v>
      </c>
      <c r="F3366" s="30">
        <f t="shared" si="41"/>
        <v>1707.4749999999999</v>
      </c>
      <c r="G3366" s="30"/>
      <c r="H3366" s="31" t="e">
        <f>(D3457-#REF!)/#REF!*100</f>
        <v>#REF!</v>
      </c>
    </row>
    <row r="3367" spans="1:8" s="104" customFormat="1" ht="18">
      <c r="A3367" s="288"/>
      <c r="B3367" s="126" t="s">
        <v>2583</v>
      </c>
      <c r="C3367" s="140" t="s">
        <v>67</v>
      </c>
      <c r="D3367" s="30">
        <f t="shared" si="39"/>
        <v>2140.9349999999999</v>
      </c>
      <c r="E3367" s="30">
        <f t="shared" si="40"/>
        <v>2140.9349999999999</v>
      </c>
      <c r="F3367" s="30">
        <f t="shared" si="41"/>
        <v>2221.7250000000004</v>
      </c>
      <c r="G3367" s="30"/>
      <c r="H3367" s="31" t="e">
        <f>(D3459-#REF!)/#REF!*100</f>
        <v>#REF!</v>
      </c>
    </row>
    <row r="3368" spans="1:8" s="104" customFormat="1" ht="18">
      <c r="A3368" s="288"/>
      <c r="B3368" s="126" t="s">
        <v>2584</v>
      </c>
      <c r="C3368" s="140" t="s">
        <v>67</v>
      </c>
      <c r="D3368" s="30">
        <f t="shared" si="39"/>
        <v>2717.84</v>
      </c>
      <c r="E3368" s="30">
        <f t="shared" si="40"/>
        <v>2717.84</v>
      </c>
      <c r="F3368" s="30">
        <f t="shared" si="41"/>
        <v>2820.4</v>
      </c>
      <c r="G3368" s="30"/>
      <c r="H3368" s="31" t="e">
        <f>(D3460-#REF!)/#REF!*100</f>
        <v>#REF!</v>
      </c>
    </row>
    <row r="3369" spans="1:8" s="104" customFormat="1" ht="18">
      <c r="A3369" s="288"/>
      <c r="B3369" s="126" t="s">
        <v>2585</v>
      </c>
      <c r="C3369" s="140" t="s">
        <v>67</v>
      </c>
      <c r="D3369" s="30">
        <f t="shared" si="39"/>
        <v>3344.2999999999997</v>
      </c>
      <c r="E3369" s="30">
        <f t="shared" si="40"/>
        <v>3344.2999999999997</v>
      </c>
      <c r="F3369" s="30">
        <f t="shared" si="41"/>
        <v>3470.5</v>
      </c>
      <c r="G3369" s="30"/>
      <c r="H3369" s="31"/>
    </row>
    <row r="3370" spans="1:8" s="104" customFormat="1">
      <c r="A3370" s="545"/>
      <c r="B3370" s="126" t="s">
        <v>2586</v>
      </c>
      <c r="C3370" s="140" t="s">
        <v>67</v>
      </c>
      <c r="D3370" s="30">
        <f t="shared" si="39"/>
        <v>4243.71</v>
      </c>
      <c r="E3370" s="30">
        <f t="shared" si="40"/>
        <v>4243.71</v>
      </c>
      <c r="F3370" s="30">
        <f t="shared" si="41"/>
        <v>4403.8499999999995</v>
      </c>
      <c r="G3370" s="30"/>
      <c r="H3370" s="31"/>
    </row>
    <row r="3371" spans="1:8" s="104" customFormat="1">
      <c r="A3371" s="545"/>
      <c r="B3371" s="126" t="s">
        <v>2587</v>
      </c>
      <c r="C3371" s="140" t="s">
        <v>67</v>
      </c>
      <c r="D3371" s="30">
        <f t="shared" si="39"/>
        <v>5235.6050000000005</v>
      </c>
      <c r="E3371" s="30">
        <f t="shared" si="40"/>
        <v>5235.6050000000005</v>
      </c>
      <c r="F3371" s="30">
        <f t="shared" si="41"/>
        <v>5433.1750000000002</v>
      </c>
      <c r="G3371" s="30"/>
      <c r="H3371" s="31" t="e">
        <f>(D3462-#REF!)/#REF!*100</f>
        <v>#REF!</v>
      </c>
    </row>
    <row r="3372" spans="1:8" s="104" customFormat="1">
      <c r="A3372" s="545"/>
      <c r="B3372" s="126" t="s">
        <v>2588</v>
      </c>
      <c r="C3372" s="140" t="s">
        <v>67</v>
      </c>
      <c r="D3372" s="30">
        <f t="shared" si="39"/>
        <v>6547.62</v>
      </c>
      <c r="E3372" s="30">
        <f t="shared" si="40"/>
        <v>6547.62</v>
      </c>
      <c r="F3372" s="30">
        <f t="shared" si="41"/>
        <v>6794.7</v>
      </c>
      <c r="G3372" s="30"/>
      <c r="H3372" s="31" t="e">
        <f>(D3463-#REF!)/#REF!*100</f>
        <v>#REF!</v>
      </c>
    </row>
    <row r="3373" spans="1:8" s="104" customFormat="1">
      <c r="A3373" s="545"/>
      <c r="B3373" s="126" t="s">
        <v>2589</v>
      </c>
      <c r="C3373" s="140" t="s">
        <v>67</v>
      </c>
      <c r="D3373" s="30">
        <f t="shared" si="39"/>
        <v>8257.4</v>
      </c>
      <c r="E3373" s="30">
        <f t="shared" si="40"/>
        <v>8257.4</v>
      </c>
      <c r="F3373" s="30">
        <f t="shared" si="41"/>
        <v>8569</v>
      </c>
      <c r="G3373" s="30"/>
      <c r="H3373" s="31"/>
    </row>
    <row r="3374" spans="1:8" s="104" customFormat="1">
      <c r="A3374" s="545"/>
      <c r="B3374" s="126" t="s">
        <v>2590</v>
      </c>
      <c r="C3374" s="140" t="s">
        <v>67</v>
      </c>
      <c r="D3374" s="30">
        <f t="shared" si="39"/>
        <v>10503.275</v>
      </c>
      <c r="E3374" s="30">
        <f t="shared" si="40"/>
        <v>10503.275</v>
      </c>
      <c r="F3374" s="30">
        <f t="shared" si="41"/>
        <v>10899.625</v>
      </c>
      <c r="G3374" s="30"/>
      <c r="H3374" s="31" t="e">
        <f>(D3465-#REF!)/#REF!*100</f>
        <v>#REF!</v>
      </c>
    </row>
    <row r="3375" spans="1:8" s="104" customFormat="1">
      <c r="A3375" s="545"/>
      <c r="B3375" s="126" t="s">
        <v>2591</v>
      </c>
      <c r="C3375" s="140" t="s">
        <v>67</v>
      </c>
      <c r="D3375" s="30">
        <f>D$3297*I3311</f>
        <v>13341.16</v>
      </c>
      <c r="E3375" s="30">
        <f>E$3297*I3311</f>
        <v>13341.16</v>
      </c>
      <c r="F3375" s="30">
        <f>F$3297*I3311</f>
        <v>13844.6</v>
      </c>
      <c r="G3375" s="30"/>
      <c r="H3375" s="31" t="e">
        <f>(D3466-#REF!)/#REF!*100</f>
        <v>#REF!</v>
      </c>
    </row>
    <row r="3376" spans="1:8" s="104" customFormat="1">
      <c r="A3376" s="548"/>
      <c r="B3376" s="351" t="s">
        <v>2592</v>
      </c>
      <c r="C3376" s="352" t="s">
        <v>67</v>
      </c>
      <c r="D3376" s="30">
        <f>D$3297*I3312</f>
        <v>16853.47</v>
      </c>
      <c r="E3376" s="129">
        <f>E$3297*I3312</f>
        <v>16853.47</v>
      </c>
      <c r="F3376" s="30">
        <f>F$3297*I3312</f>
        <v>17489.45</v>
      </c>
      <c r="G3376" s="353"/>
      <c r="H3376" s="31"/>
    </row>
    <row r="3377" spans="1:8" s="104" customFormat="1" ht="18.75">
      <c r="A3377" s="679" t="s">
        <v>3943</v>
      </c>
      <c r="B3377" s="680"/>
      <c r="C3377" s="680"/>
      <c r="D3377" s="680"/>
      <c r="E3377" s="680"/>
      <c r="F3377" s="681"/>
      <c r="G3377" s="11"/>
      <c r="H3377" s="31" t="e">
        <f>(D3468-#REF!)/#REF!*100</f>
        <v>#REF!</v>
      </c>
    </row>
    <row r="3378" spans="1:8" s="104" customFormat="1" ht="18">
      <c r="A3378" s="346">
        <v>1</v>
      </c>
      <c r="B3378" s="355" t="s">
        <v>2593</v>
      </c>
      <c r="C3378" s="59" t="s">
        <v>2594</v>
      </c>
      <c r="D3378" s="356">
        <v>500</v>
      </c>
      <c r="E3378" s="356">
        <v>500</v>
      </c>
      <c r="F3378" s="356">
        <v>500</v>
      </c>
      <c r="G3378" s="11"/>
      <c r="H3378" s="31" t="e">
        <f>(D3469-#REF!)/#REF!*100</f>
        <v>#REF!</v>
      </c>
    </row>
    <row r="3379" spans="1:8" s="104" customFormat="1">
      <c r="A3379" s="346">
        <v>2</v>
      </c>
      <c r="B3379" s="355" t="s">
        <v>2595</v>
      </c>
      <c r="C3379" s="352" t="s">
        <v>67</v>
      </c>
      <c r="D3379" s="356">
        <v>1000</v>
      </c>
      <c r="E3379" s="356">
        <v>1000</v>
      </c>
      <c r="F3379" s="356">
        <v>1000</v>
      </c>
      <c r="G3379" s="11"/>
      <c r="H3379" s="31"/>
    </row>
    <row r="3380" spans="1:8" s="104" customFormat="1">
      <c r="A3380" s="346">
        <v>3</v>
      </c>
      <c r="B3380" s="355" t="s">
        <v>2596</v>
      </c>
      <c r="C3380" s="352" t="s">
        <v>67</v>
      </c>
      <c r="D3380" s="356">
        <v>1500</v>
      </c>
      <c r="E3380" s="356">
        <v>1500</v>
      </c>
      <c r="F3380" s="356">
        <v>1500</v>
      </c>
      <c r="G3380" s="11"/>
      <c r="H3380" s="31" t="e">
        <f>(D3471-#REF!)/#REF!*100</f>
        <v>#REF!</v>
      </c>
    </row>
    <row r="3381" spans="1:8" s="104" customFormat="1">
      <c r="A3381" s="346">
        <v>4</v>
      </c>
      <c r="B3381" s="355" t="s">
        <v>2597</v>
      </c>
      <c r="C3381" s="352" t="s">
        <v>67</v>
      </c>
      <c r="D3381" s="356">
        <v>1900</v>
      </c>
      <c r="E3381" s="356">
        <v>1900</v>
      </c>
      <c r="F3381" s="356">
        <v>1900</v>
      </c>
      <c r="G3381" s="11"/>
      <c r="H3381" s="31" t="e">
        <f>(D3472-#REF!)/#REF!*100</f>
        <v>#REF!</v>
      </c>
    </row>
    <row r="3382" spans="1:8" s="104" customFormat="1">
      <c r="A3382" s="346">
        <v>5</v>
      </c>
      <c r="B3382" s="355" t="s">
        <v>2598</v>
      </c>
      <c r="C3382" s="352" t="s">
        <v>67</v>
      </c>
      <c r="D3382" s="356">
        <v>3160</v>
      </c>
      <c r="E3382" s="356">
        <v>3160</v>
      </c>
      <c r="F3382" s="356">
        <v>3160</v>
      </c>
      <c r="G3382" s="11"/>
      <c r="H3382" s="31"/>
    </row>
    <row r="3383" spans="1:8" s="104" customFormat="1">
      <c r="A3383" s="346">
        <v>6</v>
      </c>
      <c r="B3383" s="355" t="s">
        <v>2599</v>
      </c>
      <c r="C3383" s="352" t="s">
        <v>67</v>
      </c>
      <c r="D3383" s="356">
        <v>4070</v>
      </c>
      <c r="E3383" s="356">
        <v>4070</v>
      </c>
      <c r="F3383" s="356">
        <v>4070</v>
      </c>
      <c r="G3383" s="11"/>
      <c r="H3383" s="31" t="e">
        <f>(D3474-#REF!)/#REF!*100</f>
        <v>#REF!</v>
      </c>
    </row>
    <row r="3384" spans="1:8" s="104" customFormat="1">
      <c r="A3384" s="346">
        <v>7</v>
      </c>
      <c r="B3384" s="355" t="s">
        <v>2600</v>
      </c>
      <c r="C3384" s="352" t="s">
        <v>67</v>
      </c>
      <c r="D3384" s="356">
        <v>4870</v>
      </c>
      <c r="E3384" s="356">
        <v>4870</v>
      </c>
      <c r="F3384" s="356">
        <v>5350</v>
      </c>
      <c r="G3384" s="11"/>
      <c r="H3384" s="31" t="e">
        <f>(D3475-#REF!)/#REF!*100</f>
        <v>#REF!</v>
      </c>
    </row>
    <row r="3385" spans="1:8" s="104" customFormat="1">
      <c r="A3385" s="346">
        <v>8</v>
      </c>
      <c r="B3385" s="355" t="s">
        <v>2601</v>
      </c>
      <c r="C3385" s="352" t="s">
        <v>67</v>
      </c>
      <c r="D3385" s="356">
        <v>8370</v>
      </c>
      <c r="E3385" s="356">
        <v>8370</v>
      </c>
      <c r="F3385" s="356">
        <v>8370</v>
      </c>
      <c r="G3385" s="11"/>
      <c r="H3385" s="31"/>
    </row>
    <row r="3386" spans="1:8" s="104" customFormat="1">
      <c r="A3386" s="346">
        <v>9</v>
      </c>
      <c r="B3386" s="355" t="s">
        <v>2602</v>
      </c>
      <c r="C3386" s="352" t="s">
        <v>67</v>
      </c>
      <c r="D3386" s="356">
        <v>13875</v>
      </c>
      <c r="E3386" s="356">
        <v>13875</v>
      </c>
      <c r="F3386" s="356">
        <v>12375</v>
      </c>
      <c r="G3386" s="11"/>
      <c r="H3386" s="31" t="e">
        <f>(D3477-#REF!)/#REF!*100</f>
        <v>#REF!</v>
      </c>
    </row>
    <row r="3387" spans="1:8" s="104" customFormat="1">
      <c r="A3387" s="346">
        <v>10</v>
      </c>
      <c r="B3387" s="355" t="s">
        <v>2603</v>
      </c>
      <c r="C3387" s="352" t="s">
        <v>67</v>
      </c>
      <c r="D3387" s="356">
        <v>20900</v>
      </c>
      <c r="E3387" s="356">
        <v>20900</v>
      </c>
      <c r="F3387" s="356">
        <v>17200</v>
      </c>
      <c r="G3387" s="11"/>
      <c r="H3387" s="31" t="e">
        <f>(D3478-#REF!)/#REF!*100</f>
        <v>#REF!</v>
      </c>
    </row>
    <row r="3388" spans="1:8" s="104" customFormat="1" ht="18">
      <c r="A3388" s="327">
        <v>30</v>
      </c>
      <c r="B3388" s="332" t="s">
        <v>2604</v>
      </c>
      <c r="C3388" s="59"/>
      <c r="D3388" s="11"/>
      <c r="E3388" s="11"/>
      <c r="F3388" s="354"/>
      <c r="G3388" s="11"/>
      <c r="H3388" s="31"/>
    </row>
    <row r="3389" spans="1:8" s="104" customFormat="1" ht="18.75">
      <c r="A3389" s="357">
        <v>30.1</v>
      </c>
      <c r="B3389" s="358" t="s">
        <v>2605</v>
      </c>
      <c r="C3389" s="59"/>
      <c r="D3389" s="11"/>
      <c r="E3389" s="11"/>
      <c r="F3389" s="354"/>
      <c r="G3389" s="11"/>
      <c r="H3389" s="31" t="e">
        <f>(D3480-#REF!)/#REF!*100</f>
        <v>#REF!</v>
      </c>
    </row>
    <row r="3390" spans="1:8" s="104" customFormat="1">
      <c r="A3390" s="357"/>
      <c r="B3390" s="359" t="s">
        <v>2606</v>
      </c>
      <c r="C3390" s="57" t="s">
        <v>2607</v>
      </c>
      <c r="D3390" s="11">
        <v>140.61946902654867</v>
      </c>
      <c r="E3390" s="11">
        <v>140.61946902654867</v>
      </c>
      <c r="F3390" s="11">
        <v>140.61946902654867</v>
      </c>
      <c r="G3390" s="11"/>
      <c r="H3390" s="31" t="e">
        <f>(D3481-#REF!)/#REF!*100</f>
        <v>#REF!</v>
      </c>
    </row>
    <row r="3391" spans="1:8" s="104" customFormat="1">
      <c r="A3391" s="357"/>
      <c r="B3391" s="359" t="s">
        <v>2608</v>
      </c>
      <c r="C3391" s="330" t="s">
        <v>74</v>
      </c>
      <c r="D3391" s="11">
        <v>208.76106194690269</v>
      </c>
      <c r="E3391" s="11">
        <v>208.76106194690269</v>
      </c>
      <c r="F3391" s="11">
        <v>208.76106194690269</v>
      </c>
      <c r="G3391" s="11"/>
      <c r="H3391" s="31"/>
    </row>
    <row r="3392" spans="1:8" s="104" customFormat="1">
      <c r="A3392" s="357"/>
      <c r="B3392" s="359" t="s">
        <v>2609</v>
      </c>
      <c r="C3392" s="330" t="s">
        <v>74</v>
      </c>
      <c r="D3392" s="11">
        <v>265.75221238938053</v>
      </c>
      <c r="E3392" s="11">
        <v>265.75221238938053</v>
      </c>
      <c r="F3392" s="11">
        <v>265.75221238938053</v>
      </c>
      <c r="G3392" s="11"/>
      <c r="H3392" s="31" t="e">
        <f>(D3483-#REF!)/#REF!*100</f>
        <v>#REF!</v>
      </c>
    </row>
    <row r="3393" spans="1:8" s="104" customFormat="1">
      <c r="A3393" s="357"/>
      <c r="B3393" s="359" t="s">
        <v>2610</v>
      </c>
      <c r="C3393" s="330" t="s">
        <v>74</v>
      </c>
      <c r="D3393" s="11">
        <v>328.31858407079648</v>
      </c>
      <c r="E3393" s="11">
        <v>328.31858407079648</v>
      </c>
      <c r="F3393" s="11">
        <v>328.31858407079648</v>
      </c>
      <c r="G3393" s="11"/>
      <c r="H3393" s="31" t="e">
        <f>(D3484-#REF!)/#REF!*100</f>
        <v>#REF!</v>
      </c>
    </row>
    <row r="3394" spans="1:8" s="104" customFormat="1">
      <c r="A3394" s="357"/>
      <c r="B3394" s="359" t="s">
        <v>2611</v>
      </c>
      <c r="C3394" s="330" t="s">
        <v>74</v>
      </c>
      <c r="D3394" s="11">
        <v>429.2920353982301</v>
      </c>
      <c r="E3394" s="11">
        <v>429.2920353982301</v>
      </c>
      <c r="F3394" s="11">
        <v>429.2920353982301</v>
      </c>
      <c r="G3394" s="11"/>
      <c r="H3394" s="31"/>
    </row>
    <row r="3395" spans="1:8" s="104" customFormat="1">
      <c r="A3395" s="357"/>
      <c r="B3395" s="359" t="s">
        <v>2612</v>
      </c>
      <c r="C3395" s="330" t="s">
        <v>74</v>
      </c>
      <c r="D3395" s="11">
        <v>549.46902654867256</v>
      </c>
      <c r="E3395" s="11">
        <v>549.46902654867256</v>
      </c>
      <c r="F3395" s="11">
        <v>549.46902654867256</v>
      </c>
      <c r="G3395" s="11"/>
      <c r="H3395" s="31" t="e">
        <f>(D3486-#REF!)/#REF!*100</f>
        <v>#REF!</v>
      </c>
    </row>
    <row r="3396" spans="1:8" s="104" customFormat="1">
      <c r="A3396" s="357"/>
      <c r="B3396" s="359" t="s">
        <v>2613</v>
      </c>
      <c r="C3396" s="330" t="s">
        <v>74</v>
      </c>
      <c r="D3396" s="11">
        <v>670.88495575221236</v>
      </c>
      <c r="E3396" s="11">
        <v>670.88495575221236</v>
      </c>
      <c r="F3396" s="11">
        <v>670.88495575221236</v>
      </c>
      <c r="G3396" s="11"/>
      <c r="H3396" s="31" t="e">
        <f>(D3487-#REF!)/#REF!*100</f>
        <v>#REF!</v>
      </c>
    </row>
    <row r="3397" spans="1:8" s="104" customFormat="1" ht="18.75">
      <c r="A3397" s="357">
        <v>30.2</v>
      </c>
      <c r="B3397" s="332" t="s">
        <v>2614</v>
      </c>
      <c r="C3397" s="330"/>
      <c r="D3397" s="11"/>
      <c r="E3397" s="11"/>
      <c r="F3397" s="354"/>
      <c r="G3397" s="11"/>
      <c r="H3397" s="31"/>
    </row>
    <row r="3398" spans="1:8" s="104" customFormat="1">
      <c r="A3398" s="357"/>
      <c r="B3398" s="359" t="s">
        <v>2615</v>
      </c>
      <c r="C3398" s="57" t="s">
        <v>1056</v>
      </c>
      <c r="D3398" s="11">
        <v>111.50442477876106</v>
      </c>
      <c r="E3398" s="11">
        <v>111.50442477876106</v>
      </c>
      <c r="F3398" s="11">
        <v>111.50442477876106</v>
      </c>
      <c r="G3398" s="11"/>
      <c r="H3398" s="31" t="e">
        <f>(D3489-#REF!)/#REF!*100</f>
        <v>#REF!</v>
      </c>
    </row>
    <row r="3399" spans="1:8" s="104" customFormat="1">
      <c r="A3399" s="357"/>
      <c r="B3399" s="359" t="s">
        <v>2616</v>
      </c>
      <c r="C3399" s="330" t="s">
        <v>74</v>
      </c>
      <c r="D3399" s="11">
        <v>154.24778761061947</v>
      </c>
      <c r="E3399" s="11">
        <v>154.24778761061947</v>
      </c>
      <c r="F3399" s="11">
        <v>154.24778761061947</v>
      </c>
      <c r="G3399" s="11"/>
      <c r="H3399" s="31" t="e">
        <f>(D3490-#REF!)/#REF!*100</f>
        <v>#REF!</v>
      </c>
    </row>
    <row r="3400" spans="1:8" s="104" customFormat="1">
      <c r="A3400" s="357"/>
      <c r="B3400" s="359" t="s">
        <v>2617</v>
      </c>
      <c r="C3400" s="330" t="s">
        <v>74</v>
      </c>
      <c r="D3400" s="11">
        <v>219.29203539823007</v>
      </c>
      <c r="E3400" s="11">
        <v>219.29203539823007</v>
      </c>
      <c r="F3400" s="11">
        <v>219.29203539823007</v>
      </c>
      <c r="G3400" s="11"/>
      <c r="H3400" s="31"/>
    </row>
    <row r="3401" spans="1:8" s="104" customFormat="1">
      <c r="A3401" s="357"/>
      <c r="B3401" s="359" t="s">
        <v>2618</v>
      </c>
      <c r="C3401" s="330" t="s">
        <v>74</v>
      </c>
      <c r="D3401" s="11">
        <v>301.06194690265488</v>
      </c>
      <c r="E3401" s="11">
        <v>301.06194690265488</v>
      </c>
      <c r="F3401" s="11">
        <v>301.06194690265488</v>
      </c>
      <c r="G3401" s="11"/>
      <c r="H3401" s="31" t="e">
        <f>(D3492-#REF!)/#REF!*100</f>
        <v>#REF!</v>
      </c>
    </row>
    <row r="3402" spans="1:8" s="104" customFormat="1">
      <c r="A3402" s="357"/>
      <c r="B3402" s="359" t="s">
        <v>2619</v>
      </c>
      <c r="C3402" s="330" t="s">
        <v>74</v>
      </c>
      <c r="D3402" s="11">
        <v>415.04424778761069</v>
      </c>
      <c r="E3402" s="11">
        <v>415.04424778761069</v>
      </c>
      <c r="F3402" s="11">
        <v>415.04424778761069</v>
      </c>
      <c r="G3402" s="11"/>
      <c r="H3402" s="31" t="e">
        <f>(D3493-#REF!)/#REF!*100</f>
        <v>#REF!</v>
      </c>
    </row>
    <row r="3403" spans="1:8" s="104" customFormat="1">
      <c r="A3403" s="357"/>
      <c r="B3403" s="359" t="s">
        <v>2620</v>
      </c>
      <c r="C3403" s="330" t="s">
        <v>74</v>
      </c>
      <c r="D3403" s="11">
        <v>527.16814159292039</v>
      </c>
      <c r="E3403" s="11">
        <v>527.16814159292039</v>
      </c>
      <c r="F3403" s="11">
        <v>527.16814159292039</v>
      </c>
      <c r="G3403" s="11"/>
      <c r="H3403" s="31" t="e">
        <f>(D3494-#REF!)/#REF!*100</f>
        <v>#REF!</v>
      </c>
    </row>
    <row r="3404" spans="1:8" s="104" customFormat="1">
      <c r="A3404" s="357"/>
      <c r="B3404" s="359" t="s">
        <v>2621</v>
      </c>
      <c r="C3404" s="330" t="s">
        <v>74</v>
      </c>
      <c r="D3404" s="11">
        <v>682.6548672566372</v>
      </c>
      <c r="E3404" s="11">
        <v>682.6548672566372</v>
      </c>
      <c r="F3404" s="11">
        <v>682.6548672566372</v>
      </c>
      <c r="G3404" s="11"/>
      <c r="H3404" s="31"/>
    </row>
    <row r="3405" spans="1:8" s="104" customFormat="1">
      <c r="A3405" s="357"/>
      <c r="B3405" s="359" t="s">
        <v>2622</v>
      </c>
      <c r="C3405" s="330" t="s">
        <v>74</v>
      </c>
      <c r="D3405" s="11">
        <v>877.16814159292028</v>
      </c>
      <c r="E3405" s="11">
        <v>877.16814159292028</v>
      </c>
      <c r="F3405" s="11">
        <v>877.16814159292028</v>
      </c>
      <c r="G3405" s="11"/>
      <c r="H3405" s="31" t="e">
        <f>(D3496-#REF!)/#REF!*100</f>
        <v>#REF!</v>
      </c>
    </row>
    <row r="3406" spans="1:8" s="104" customFormat="1">
      <c r="A3406" s="357"/>
      <c r="B3406" s="359" t="s">
        <v>2623</v>
      </c>
      <c r="C3406" s="330" t="s">
        <v>74</v>
      </c>
      <c r="D3406" s="11">
        <v>1063.6283185840707</v>
      </c>
      <c r="E3406" s="11">
        <v>1063.6283185840707</v>
      </c>
      <c r="F3406" s="11">
        <v>1063.6283185840707</v>
      </c>
      <c r="G3406" s="11"/>
      <c r="H3406" s="31"/>
    </row>
    <row r="3407" spans="1:8" s="104" customFormat="1" ht="18.75">
      <c r="A3407" s="357">
        <v>30.3</v>
      </c>
      <c r="B3407" s="332" t="s">
        <v>2624</v>
      </c>
      <c r="C3407" s="59"/>
      <c r="D3407" s="11"/>
      <c r="E3407" s="11"/>
      <c r="F3407" s="354"/>
      <c r="G3407" s="11"/>
      <c r="H3407" s="31" t="e">
        <f>(D3498-#REF!)/#REF!*100</f>
        <v>#REF!</v>
      </c>
    </row>
    <row r="3408" spans="1:8" s="104" customFormat="1" ht="18">
      <c r="A3408" s="357"/>
      <c r="B3408" s="359" t="s">
        <v>2625</v>
      </c>
      <c r="C3408" s="59" t="s">
        <v>2607</v>
      </c>
      <c r="D3408" s="11">
        <v>65.663716814159301</v>
      </c>
      <c r="E3408" s="11">
        <v>65.663716814159301</v>
      </c>
      <c r="F3408" s="11">
        <v>65.663716814159301</v>
      </c>
      <c r="G3408" s="11"/>
      <c r="H3408" s="31" t="e">
        <f>(D3499-#REF!)/#REF!*100</f>
        <v>#REF!</v>
      </c>
    </row>
    <row r="3409" spans="1:8" s="104" customFormat="1">
      <c r="A3409" s="357"/>
      <c r="B3409" s="359" t="s">
        <v>2626</v>
      </c>
      <c r="C3409" s="330" t="s">
        <v>74</v>
      </c>
      <c r="D3409" s="11">
        <v>99.115044247787623</v>
      </c>
      <c r="E3409" s="11">
        <v>99.115044247787623</v>
      </c>
      <c r="F3409" s="11">
        <v>99.115044247787623</v>
      </c>
      <c r="G3409" s="11"/>
      <c r="H3409" s="31" t="e">
        <f>(D3500-#REF!)/#REF!*100</f>
        <v>#REF!</v>
      </c>
    </row>
    <row r="3410" spans="1:8" s="104" customFormat="1">
      <c r="A3410" s="357"/>
      <c r="B3410" s="359" t="s">
        <v>2627</v>
      </c>
      <c r="C3410" s="330" t="s">
        <v>74</v>
      </c>
      <c r="D3410" s="11">
        <v>158.58407079646017</v>
      </c>
      <c r="E3410" s="11">
        <v>158.58407079646017</v>
      </c>
      <c r="F3410" s="11">
        <v>158.58407079646017</v>
      </c>
      <c r="G3410" s="11"/>
      <c r="H3410" s="31" t="e">
        <f>(D3501-#REF!)/#REF!*100</f>
        <v>#REF!</v>
      </c>
    </row>
    <row r="3411" spans="1:8" s="104" customFormat="1">
      <c r="A3411" s="357"/>
      <c r="B3411" s="359" t="s">
        <v>2628</v>
      </c>
      <c r="C3411" s="330" t="s">
        <v>74</v>
      </c>
      <c r="D3411" s="11">
        <v>221.76991150442478</v>
      </c>
      <c r="E3411" s="11">
        <v>221.76991150442478</v>
      </c>
      <c r="F3411" s="11">
        <v>221.76991150442478</v>
      </c>
      <c r="G3411" s="11"/>
      <c r="H3411" s="31" t="e">
        <f>(D3502-#REF!)/#REF!*100</f>
        <v>#REF!</v>
      </c>
    </row>
    <row r="3412" spans="1:8" s="104" customFormat="1">
      <c r="A3412" s="357"/>
      <c r="B3412" s="359" t="s">
        <v>2629</v>
      </c>
      <c r="C3412" s="330" t="s">
        <v>74</v>
      </c>
      <c r="D3412" s="11">
        <v>319.64601769911502</v>
      </c>
      <c r="E3412" s="11">
        <v>319.64601769911502</v>
      </c>
      <c r="F3412" s="11">
        <v>319.64601769911502</v>
      </c>
      <c r="G3412" s="11"/>
      <c r="H3412" s="31"/>
    </row>
    <row r="3413" spans="1:8" s="104" customFormat="1">
      <c r="A3413" s="357"/>
      <c r="B3413" s="359" t="s">
        <v>2630</v>
      </c>
      <c r="C3413" s="330" t="s">
        <v>74</v>
      </c>
      <c r="D3413" s="11">
        <v>462.12389380530971</v>
      </c>
      <c r="E3413" s="11">
        <v>462.12389380530971</v>
      </c>
      <c r="F3413" s="11">
        <v>462.12389380530971</v>
      </c>
      <c r="G3413" s="11"/>
      <c r="H3413" s="31"/>
    </row>
    <row r="3414" spans="1:8" s="104" customFormat="1">
      <c r="A3414" s="357"/>
      <c r="B3414" s="359" t="s">
        <v>2631</v>
      </c>
      <c r="C3414" s="330" t="s">
        <v>74</v>
      </c>
      <c r="D3414" s="11">
        <v>615.75221238938047</v>
      </c>
      <c r="E3414" s="11">
        <v>615.75221238938047</v>
      </c>
      <c r="F3414" s="11">
        <v>615.75221238938047</v>
      </c>
      <c r="G3414" s="11"/>
      <c r="H3414" s="31" t="e">
        <f>(D3505-#REF!)/#REF!*100</f>
        <v>#REF!</v>
      </c>
    </row>
    <row r="3415" spans="1:8" s="104" customFormat="1">
      <c r="A3415" s="357"/>
      <c r="B3415" s="359" t="s">
        <v>2632</v>
      </c>
      <c r="C3415" s="330" t="s">
        <v>74</v>
      </c>
      <c r="D3415" s="11">
        <v>766.28318584070803</v>
      </c>
      <c r="E3415" s="11">
        <v>766.28318584070803</v>
      </c>
      <c r="F3415" s="11">
        <v>766.28318584070803</v>
      </c>
      <c r="G3415" s="11"/>
      <c r="H3415" s="31" t="e">
        <f>(D3506-#REF!)/#REF!*100</f>
        <v>#REF!</v>
      </c>
    </row>
    <row r="3416" spans="1:8" s="104" customFormat="1">
      <c r="A3416" s="357"/>
      <c r="B3416" s="359" t="s">
        <v>2633</v>
      </c>
      <c r="C3416" s="330" t="s">
        <v>74</v>
      </c>
      <c r="D3416" s="11">
        <v>981.8584070796461</v>
      </c>
      <c r="E3416" s="11">
        <v>981.8584070796461</v>
      </c>
      <c r="F3416" s="11">
        <v>981.8584070796461</v>
      </c>
      <c r="G3416" s="11"/>
      <c r="H3416" s="31" t="e">
        <f>(D3507-#REF!)/#REF!*100</f>
        <v>#REF!</v>
      </c>
    </row>
    <row r="3417" spans="1:8" s="104" customFormat="1" ht="18">
      <c r="A3417" s="357"/>
      <c r="B3417" s="359" t="s">
        <v>2634</v>
      </c>
      <c r="C3417" s="59" t="s">
        <v>2607</v>
      </c>
      <c r="D3417" s="11">
        <v>1251.9469026548672</v>
      </c>
      <c r="E3417" s="11">
        <v>1251.9469026548672</v>
      </c>
      <c r="F3417" s="11">
        <v>1251.9469026548672</v>
      </c>
      <c r="G3417" s="11"/>
      <c r="H3417" s="31" t="e">
        <f>(D3508-#REF!)/#REF!*100</f>
        <v>#REF!</v>
      </c>
    </row>
    <row r="3418" spans="1:8" s="104" customFormat="1" ht="18">
      <c r="A3418" s="357"/>
      <c r="B3418" s="359" t="s">
        <v>2635</v>
      </c>
      <c r="C3418" s="59" t="s">
        <v>67</v>
      </c>
      <c r="D3418" s="11">
        <v>1533.8053097345135</v>
      </c>
      <c r="E3418" s="11">
        <v>1533.8053097345135</v>
      </c>
      <c r="F3418" s="11">
        <v>1533.8053097345135</v>
      </c>
      <c r="G3418" s="11"/>
      <c r="H3418" s="31" t="e">
        <f>(D3509-#REF!)/#REF!*100</f>
        <v>#REF!</v>
      </c>
    </row>
    <row r="3419" spans="1:8" s="104" customFormat="1" ht="18.75">
      <c r="A3419" s="357">
        <v>30.4</v>
      </c>
      <c r="B3419" s="332" t="s">
        <v>2636</v>
      </c>
      <c r="C3419" s="59"/>
      <c r="D3419" s="11"/>
      <c r="E3419" s="11"/>
      <c r="F3419" s="360"/>
      <c r="G3419" s="11"/>
      <c r="H3419" s="31" t="e">
        <f>(D3510-#REF!)/#REF!*100</f>
        <v>#REF!</v>
      </c>
    </row>
    <row r="3420" spans="1:8" s="104" customFormat="1" ht="18">
      <c r="A3420" s="357"/>
      <c r="B3420" s="359" t="s">
        <v>2045</v>
      </c>
      <c r="C3420" s="59" t="s">
        <v>2607</v>
      </c>
      <c r="D3420" s="11">
        <v>25.398230088495573</v>
      </c>
      <c r="E3420" s="11">
        <v>25.398230088495573</v>
      </c>
      <c r="F3420" s="11">
        <v>25.398230088495573</v>
      </c>
      <c r="G3420" s="11"/>
      <c r="H3420" s="31" t="e">
        <f>(D3511-#REF!)/#REF!*100</f>
        <v>#REF!</v>
      </c>
    </row>
    <row r="3421" spans="1:8" s="104" customFormat="1" ht="18">
      <c r="A3421" s="357"/>
      <c r="B3421" s="359" t="s">
        <v>2046</v>
      </c>
      <c r="C3421" s="59" t="s">
        <v>67</v>
      </c>
      <c r="D3421" s="11">
        <v>39.646017699115042</v>
      </c>
      <c r="E3421" s="11">
        <v>39.646017699115042</v>
      </c>
      <c r="F3421" s="11">
        <v>39.646017699115042</v>
      </c>
      <c r="G3421" s="11"/>
      <c r="H3421" s="31" t="e">
        <f>(D3512-#REF!)/#REF!*100</f>
        <v>#REF!</v>
      </c>
    </row>
    <row r="3422" spans="1:8" s="104" customFormat="1" ht="18">
      <c r="A3422" s="357"/>
      <c r="B3422" s="359" t="s">
        <v>2637</v>
      </c>
      <c r="C3422" s="59" t="s">
        <v>67</v>
      </c>
      <c r="D3422" s="11">
        <v>65.04424778761063</v>
      </c>
      <c r="E3422" s="11">
        <v>65.04424778761063</v>
      </c>
      <c r="F3422" s="11">
        <v>65.04424778761063</v>
      </c>
      <c r="G3422" s="11"/>
      <c r="H3422" s="31" t="e">
        <f>(D3513-#REF!)/#REF!*100</f>
        <v>#REF!</v>
      </c>
    </row>
    <row r="3423" spans="1:8" s="104" customFormat="1" ht="18">
      <c r="A3423" s="357"/>
      <c r="B3423" s="359" t="s">
        <v>2625</v>
      </c>
      <c r="C3423" s="59" t="s">
        <v>67</v>
      </c>
      <c r="D3423" s="11">
        <v>98.495575221238951</v>
      </c>
      <c r="E3423" s="11">
        <v>98.495575221238951</v>
      </c>
      <c r="F3423" s="11">
        <v>98.495575221238951</v>
      </c>
      <c r="G3423" s="11"/>
      <c r="H3423" s="31" t="e">
        <f>(D3514-#REF!)/#REF!*100</f>
        <v>#REF!</v>
      </c>
    </row>
    <row r="3424" spans="1:8" s="104" customFormat="1" ht="18">
      <c r="A3424" s="357"/>
      <c r="B3424" s="359" t="s">
        <v>2626</v>
      </c>
      <c r="C3424" s="59" t="s">
        <v>67</v>
      </c>
      <c r="D3424" s="11">
        <v>154.86725663716814</v>
      </c>
      <c r="E3424" s="11">
        <v>154.86725663716814</v>
      </c>
      <c r="F3424" s="11">
        <v>154.86725663716814</v>
      </c>
      <c r="G3424" s="11"/>
      <c r="H3424" s="31" t="e">
        <f>(D3515-#REF!)/#REF!*100</f>
        <v>#REF!</v>
      </c>
    </row>
    <row r="3425" spans="1:10" s="104" customFormat="1" ht="18">
      <c r="A3425" s="357"/>
      <c r="B3425" s="359" t="s">
        <v>2627</v>
      </c>
      <c r="C3425" s="59" t="s">
        <v>67</v>
      </c>
      <c r="D3425" s="11">
        <v>245.92920353982299</v>
      </c>
      <c r="E3425" s="11">
        <v>245.92920353982299</v>
      </c>
      <c r="F3425" s="11">
        <v>245.92920353982299</v>
      </c>
      <c r="G3425" s="11"/>
      <c r="H3425" s="31" t="e">
        <f>(D3516-#REF!)/#REF!*100</f>
        <v>#REF!</v>
      </c>
    </row>
    <row r="3426" spans="1:10" s="104" customFormat="1" ht="18">
      <c r="A3426" s="357"/>
      <c r="B3426" s="359" t="s">
        <v>2628</v>
      </c>
      <c r="C3426" s="59" t="s">
        <v>67</v>
      </c>
      <c r="D3426" s="11">
        <v>351.23893805309734</v>
      </c>
      <c r="E3426" s="11">
        <v>351.23893805309734</v>
      </c>
      <c r="F3426" s="11">
        <v>351.23893805309734</v>
      </c>
      <c r="G3426" s="11"/>
      <c r="H3426" s="31"/>
    </row>
    <row r="3427" spans="1:10" s="104" customFormat="1" ht="18">
      <c r="A3427" s="357"/>
      <c r="B3427" s="359" t="s">
        <v>2629</v>
      </c>
      <c r="C3427" s="59" t="s">
        <v>67</v>
      </c>
      <c r="D3427" s="11">
        <v>500.5309734513275</v>
      </c>
      <c r="E3427" s="11">
        <v>500.5309734513275</v>
      </c>
      <c r="F3427" s="11">
        <v>500.5309734513275</v>
      </c>
      <c r="G3427" s="11"/>
      <c r="H3427" s="31" t="e">
        <f>(D3518-#REF!)/#REF!*100</f>
        <v>#REF!</v>
      </c>
    </row>
    <row r="3428" spans="1:10" s="104" customFormat="1" ht="18">
      <c r="A3428" s="357"/>
      <c r="B3428" s="359" t="s">
        <v>2630</v>
      </c>
      <c r="C3428" s="59" t="s">
        <v>67</v>
      </c>
      <c r="D3428" s="11">
        <v>742.12389380530976</v>
      </c>
      <c r="E3428" s="11">
        <v>742.12389380530976</v>
      </c>
      <c r="F3428" s="11">
        <v>742.12389380530976</v>
      </c>
      <c r="G3428" s="11"/>
      <c r="H3428" s="31" t="e">
        <f>(D3519-#REF!)/#REF!*100</f>
        <v>#REF!</v>
      </c>
    </row>
    <row r="3429" spans="1:10" s="104" customFormat="1" ht="18">
      <c r="A3429" s="357"/>
      <c r="B3429" s="359" t="s">
        <v>2631</v>
      </c>
      <c r="C3429" s="59" t="s">
        <v>67</v>
      </c>
      <c r="D3429" s="11">
        <v>950.26548672566378</v>
      </c>
      <c r="E3429" s="11">
        <v>950.26548672566378</v>
      </c>
      <c r="F3429" s="11">
        <v>950.26548672566378</v>
      </c>
      <c r="G3429" s="11"/>
      <c r="H3429" s="31" t="e">
        <f>(D3520-#REF!)/#REF!*100</f>
        <v>#REF!</v>
      </c>
    </row>
    <row r="3430" spans="1:10" s="104" customFormat="1" ht="18">
      <c r="A3430" s="357"/>
      <c r="B3430" s="359" t="s">
        <v>2632</v>
      </c>
      <c r="C3430" s="59" t="s">
        <v>67</v>
      </c>
      <c r="D3430" s="11">
        <v>1198.6725663716813</v>
      </c>
      <c r="E3430" s="11">
        <v>1198.6725663716813</v>
      </c>
      <c r="F3430" s="11">
        <v>1198.6725663716813</v>
      </c>
      <c r="G3430" s="11"/>
      <c r="H3430" s="31" t="e">
        <f>(D3521-#REF!)/#REF!*100</f>
        <v>#REF!</v>
      </c>
      <c r="J3430" s="104">
        <f t="shared" ref="J3430:J3467" si="42">1.1*E3505</f>
        <v>122.10000000000001</v>
      </c>
    </row>
    <row r="3431" spans="1:10" s="104" customFormat="1" ht="18">
      <c r="A3431" s="357"/>
      <c r="B3431" s="359" t="s">
        <v>2633</v>
      </c>
      <c r="C3431" s="59" t="s">
        <v>67</v>
      </c>
      <c r="D3431" s="11">
        <v>1542.4778761061948</v>
      </c>
      <c r="E3431" s="11">
        <v>1542.4778761061948</v>
      </c>
      <c r="F3431" s="11">
        <v>1542.4778761061948</v>
      </c>
      <c r="G3431" s="11"/>
      <c r="H3431" s="31" t="e">
        <f>(D3522-#REF!)/#REF!*100</f>
        <v>#REF!</v>
      </c>
      <c r="J3431" s="104">
        <f t="shared" si="42"/>
        <v>167.20000000000002</v>
      </c>
    </row>
    <row r="3432" spans="1:10" s="104" customFormat="1" ht="18">
      <c r="A3432" s="357"/>
      <c r="B3432" s="359" t="s">
        <v>2634</v>
      </c>
      <c r="C3432" s="59" t="s">
        <v>67</v>
      </c>
      <c r="D3432" s="11">
        <v>1966.1946902654868</v>
      </c>
      <c r="E3432" s="11">
        <v>1966.1946902654868</v>
      </c>
      <c r="F3432" s="11">
        <v>1966.1946902654868</v>
      </c>
      <c r="G3432" s="11"/>
      <c r="H3432" s="31" t="e">
        <f>(D3523-#REF!)/#REF!*100</f>
        <v>#REF!</v>
      </c>
      <c r="J3432" s="104">
        <f t="shared" si="42"/>
        <v>235.4</v>
      </c>
    </row>
    <row r="3433" spans="1:10" s="104" customFormat="1" ht="18">
      <c r="A3433" s="357"/>
      <c r="B3433" s="359" t="s">
        <v>2635</v>
      </c>
      <c r="C3433" s="59" t="s">
        <v>67</v>
      </c>
      <c r="D3433" s="11">
        <v>2431.4159292035397</v>
      </c>
      <c r="E3433" s="11">
        <v>2431.4159292035397</v>
      </c>
      <c r="F3433" s="11">
        <v>2431.4159292035397</v>
      </c>
      <c r="G3433" s="11"/>
      <c r="H3433" s="31" t="e">
        <f>(D3524-#REF!)/#REF!*100</f>
        <v>#REF!</v>
      </c>
      <c r="J3433" s="104">
        <f t="shared" si="42"/>
        <v>302.5</v>
      </c>
    </row>
    <row r="3434" spans="1:10" s="104" customFormat="1">
      <c r="A3434" s="361">
        <v>30.5</v>
      </c>
      <c r="B3434" s="332" t="s">
        <v>2638</v>
      </c>
      <c r="C3434" s="57"/>
      <c r="D3434" s="11"/>
      <c r="E3434" s="11"/>
      <c r="F3434" s="360"/>
      <c r="G3434" s="11"/>
      <c r="H3434" s="31" t="e">
        <f>(D3525-#REF!)/#REF!*100</f>
        <v>#REF!</v>
      </c>
      <c r="J3434" s="104">
        <f t="shared" si="42"/>
        <v>375.1</v>
      </c>
    </row>
    <row r="3435" spans="1:10" s="104" customFormat="1">
      <c r="A3435" s="357"/>
      <c r="B3435" s="358" t="s">
        <v>2639</v>
      </c>
      <c r="C3435" s="57"/>
      <c r="D3435" s="11"/>
      <c r="E3435" s="11"/>
      <c r="F3435" s="360"/>
      <c r="G3435" s="11"/>
      <c r="H3435" s="31" t="e">
        <f>(D3526-#REF!)/#REF!*100</f>
        <v>#REF!</v>
      </c>
      <c r="J3435" s="104">
        <f t="shared" si="42"/>
        <v>574.20000000000005</v>
      </c>
    </row>
    <row r="3436" spans="1:10" s="104" customFormat="1" ht="18">
      <c r="A3436" s="357"/>
      <c r="B3436" s="359" t="s">
        <v>1968</v>
      </c>
      <c r="C3436" s="59" t="s">
        <v>197</v>
      </c>
      <c r="D3436" s="11">
        <v>30.973451327433629</v>
      </c>
      <c r="E3436" s="11">
        <v>30.973451327433629</v>
      </c>
      <c r="F3436" s="11">
        <v>30.973451327433629</v>
      </c>
      <c r="G3436" s="11"/>
      <c r="H3436" s="31" t="e">
        <f>(D3527-#REF!)/#REF!*100</f>
        <v>#REF!</v>
      </c>
      <c r="J3436" s="104">
        <f t="shared" si="42"/>
        <v>653.40000000000009</v>
      </c>
    </row>
    <row r="3437" spans="1:10" s="104" customFormat="1">
      <c r="A3437" s="357"/>
      <c r="B3437" s="359" t="s">
        <v>1959</v>
      </c>
      <c r="C3437" s="331" t="s">
        <v>74</v>
      </c>
      <c r="D3437" s="11">
        <v>74.955752212389385</v>
      </c>
      <c r="E3437" s="11">
        <v>74.955752212389385</v>
      </c>
      <c r="F3437" s="11">
        <v>74.955752212389385</v>
      </c>
      <c r="G3437" s="11"/>
      <c r="H3437" s="31" t="e">
        <f>(D3528-#REF!)/#REF!*100</f>
        <v>#REF!</v>
      </c>
      <c r="J3437" s="104">
        <f t="shared" si="42"/>
        <v>767.80000000000007</v>
      </c>
    </row>
    <row r="3438" spans="1:10" s="104" customFormat="1">
      <c r="A3438" s="357"/>
      <c r="B3438" s="359" t="s">
        <v>2640</v>
      </c>
      <c r="C3438" s="331" t="s">
        <v>74</v>
      </c>
      <c r="D3438" s="11">
        <v>127.61061946902655</v>
      </c>
      <c r="E3438" s="11">
        <v>127.61061946902655</v>
      </c>
      <c r="F3438" s="11">
        <v>127.61061946902655</v>
      </c>
      <c r="G3438" s="11"/>
      <c r="H3438" s="31" t="e">
        <f>(D3529-#REF!)/#REF!*100</f>
        <v>#REF!</v>
      </c>
      <c r="J3438" s="104">
        <f t="shared" si="42"/>
        <v>1104.4000000000001</v>
      </c>
    </row>
    <row r="3439" spans="1:10" s="104" customFormat="1" ht="18">
      <c r="A3439" s="357"/>
      <c r="B3439" s="358" t="s">
        <v>2641</v>
      </c>
      <c r="C3439" s="59"/>
      <c r="D3439" s="11"/>
      <c r="E3439" s="11"/>
      <c r="F3439" s="11"/>
      <c r="G3439" s="11"/>
      <c r="H3439" s="31"/>
      <c r="J3439" s="104">
        <f t="shared" si="42"/>
        <v>1675.3000000000002</v>
      </c>
    </row>
    <row r="3440" spans="1:10" s="104" customFormat="1" ht="18">
      <c r="A3440" s="357"/>
      <c r="B3440" s="359" t="s">
        <v>1968</v>
      </c>
      <c r="C3440" s="59" t="s">
        <v>197</v>
      </c>
      <c r="D3440" s="11">
        <v>45.840707964601776</v>
      </c>
      <c r="E3440" s="11">
        <v>45.840707964601776</v>
      </c>
      <c r="F3440" s="11">
        <v>45.840707964601776</v>
      </c>
      <c r="G3440" s="11"/>
      <c r="H3440" s="31" t="e">
        <f>(D3531-#REF!)/#REF!*100</f>
        <v>#REF!</v>
      </c>
      <c r="J3440" s="104">
        <f t="shared" si="42"/>
        <v>2060.3000000000002</v>
      </c>
    </row>
    <row r="3441" spans="1:10" s="104" customFormat="1">
      <c r="A3441" s="357"/>
      <c r="B3441" s="359" t="s">
        <v>1959</v>
      </c>
      <c r="C3441" s="331" t="s">
        <v>74</v>
      </c>
      <c r="D3441" s="11">
        <v>108.40707964601771</v>
      </c>
      <c r="E3441" s="11">
        <v>108.40707964601771</v>
      </c>
      <c r="F3441" s="11">
        <v>108.40707964601771</v>
      </c>
      <c r="G3441" s="11"/>
      <c r="H3441" s="31" t="e">
        <f>(D3532-#REF!)/#REF!*100</f>
        <v>#REF!</v>
      </c>
      <c r="J3441" s="104">
        <f t="shared" si="42"/>
        <v>2967.8</v>
      </c>
    </row>
    <row r="3442" spans="1:10" s="104" customFormat="1">
      <c r="A3442" s="357"/>
      <c r="B3442" s="359" t="s">
        <v>2640</v>
      </c>
      <c r="C3442" s="331" t="s">
        <v>74</v>
      </c>
      <c r="D3442" s="11">
        <v>200.08849557522123</v>
      </c>
      <c r="E3442" s="11">
        <v>200.08849557522123</v>
      </c>
      <c r="F3442" s="11">
        <v>200.08849557522123</v>
      </c>
      <c r="G3442" s="11"/>
      <c r="H3442" s="31" t="e">
        <f>(D3533-#REF!)/#REF!*100</f>
        <v>#REF!</v>
      </c>
      <c r="J3442" s="104">
        <f t="shared" si="42"/>
        <v>0</v>
      </c>
    </row>
    <row r="3443" spans="1:10" s="104" customFormat="1" ht="18">
      <c r="A3443" s="357"/>
      <c r="B3443" s="358" t="s">
        <v>2642</v>
      </c>
      <c r="C3443" s="59"/>
      <c r="D3443" s="11"/>
      <c r="E3443" s="11"/>
      <c r="F3443" s="11"/>
      <c r="G3443" s="11"/>
      <c r="H3443" s="31" t="e">
        <f>(D3534-#REF!)/#REF!*100</f>
        <v>#REF!</v>
      </c>
      <c r="J3443" s="104">
        <f t="shared" si="42"/>
        <v>145.20000000000002</v>
      </c>
    </row>
    <row r="3444" spans="1:10" s="104" customFormat="1" ht="18">
      <c r="A3444" s="357"/>
      <c r="B3444" s="359" t="s">
        <v>1968</v>
      </c>
      <c r="C3444" s="59" t="s">
        <v>197</v>
      </c>
      <c r="D3444" s="11">
        <v>44.601769911504427</v>
      </c>
      <c r="E3444" s="11">
        <v>44.601769911504427</v>
      </c>
      <c r="F3444" s="11">
        <v>44.601769911504427</v>
      </c>
      <c r="G3444" s="11"/>
      <c r="H3444" s="31" t="e">
        <f>(D3535-#REF!)/#REF!*100</f>
        <v>#REF!</v>
      </c>
      <c r="J3444" s="104">
        <f t="shared" si="42"/>
        <v>182.60000000000002</v>
      </c>
    </row>
    <row r="3445" spans="1:10" s="104" customFormat="1">
      <c r="A3445" s="357"/>
      <c r="B3445" s="359" t="s">
        <v>1959</v>
      </c>
      <c r="C3445" s="331" t="s">
        <v>74</v>
      </c>
      <c r="D3445" s="11">
        <v>87.964601769911511</v>
      </c>
      <c r="E3445" s="11">
        <v>87.964601769911511</v>
      </c>
      <c r="F3445" s="11">
        <v>87.964601769911511</v>
      </c>
      <c r="G3445" s="11"/>
      <c r="H3445" s="31" t="e">
        <f>(D3536-#REF!)/#REF!*100</f>
        <v>#REF!</v>
      </c>
      <c r="J3445" s="104">
        <f t="shared" si="42"/>
        <v>278.3</v>
      </c>
    </row>
    <row r="3446" spans="1:10" s="104" customFormat="1">
      <c r="A3446" s="357"/>
      <c r="B3446" s="359" t="s">
        <v>2640</v>
      </c>
      <c r="C3446" s="331" t="s">
        <v>74</v>
      </c>
      <c r="D3446" s="11">
        <v>157.9646017699115</v>
      </c>
      <c r="E3446" s="11">
        <v>157.9646017699115</v>
      </c>
      <c r="F3446" s="11">
        <v>157.9646017699115</v>
      </c>
      <c r="G3446" s="11"/>
      <c r="H3446" s="31" t="e">
        <f>(D3537-#REF!)/#REF!*100</f>
        <v>#REF!</v>
      </c>
      <c r="J3446" s="104">
        <f t="shared" si="42"/>
        <v>363.00000000000006</v>
      </c>
    </row>
    <row r="3447" spans="1:10" s="104" customFormat="1" ht="18">
      <c r="A3447" s="357"/>
      <c r="B3447" s="358" t="s">
        <v>2643</v>
      </c>
      <c r="C3447" s="59"/>
      <c r="D3447" s="11"/>
      <c r="E3447" s="11"/>
      <c r="F3447" s="11"/>
      <c r="G3447" s="11"/>
      <c r="H3447" s="31" t="e">
        <f>(D3538-#REF!)/#REF!*100</f>
        <v>#REF!</v>
      </c>
      <c r="J3447" s="104">
        <f t="shared" si="42"/>
        <v>416.90000000000003</v>
      </c>
    </row>
    <row r="3448" spans="1:10" s="104" customFormat="1" ht="18">
      <c r="A3448" s="357"/>
      <c r="B3448" s="359" t="s">
        <v>1968</v>
      </c>
      <c r="C3448" s="59" t="s">
        <v>197</v>
      </c>
      <c r="D3448" s="11">
        <v>68.141592920353986</v>
      </c>
      <c r="E3448" s="11">
        <v>68.141592920353986</v>
      </c>
      <c r="F3448" s="11">
        <v>68.141592920353986</v>
      </c>
      <c r="G3448" s="11"/>
      <c r="H3448" s="31" t="e">
        <f>(D3539-#REF!)/#REF!*100</f>
        <v>#REF!</v>
      </c>
      <c r="J3448" s="104">
        <f t="shared" si="42"/>
        <v>572</v>
      </c>
    </row>
    <row r="3449" spans="1:10" s="104" customFormat="1">
      <c r="A3449" s="357"/>
      <c r="B3449" s="359" t="s">
        <v>1959</v>
      </c>
      <c r="C3449" s="331" t="s">
        <v>74</v>
      </c>
      <c r="D3449" s="11">
        <v>146.81415929203541</v>
      </c>
      <c r="E3449" s="11">
        <v>146.81415929203541</v>
      </c>
      <c r="F3449" s="11">
        <v>146.81415929203541</v>
      </c>
      <c r="G3449" s="11"/>
      <c r="H3449" s="31" t="e">
        <f>(D3540-#REF!)/#REF!*100</f>
        <v>#REF!</v>
      </c>
      <c r="J3449" s="104">
        <f t="shared" si="42"/>
        <v>731.50000000000011</v>
      </c>
    </row>
    <row r="3450" spans="1:10" s="104" customFormat="1">
      <c r="A3450" s="357"/>
      <c r="B3450" s="359" t="s">
        <v>2640</v>
      </c>
      <c r="C3450" s="331" t="s">
        <v>74</v>
      </c>
      <c r="D3450" s="11">
        <v>278.76106194690266</v>
      </c>
      <c r="E3450" s="11">
        <v>278.76106194690266</v>
      </c>
      <c r="F3450" s="11">
        <v>278.76106194690266</v>
      </c>
      <c r="G3450" s="11"/>
      <c r="H3450" s="31" t="e">
        <f>(D3541-#REF!)/#REF!*100</f>
        <v>#REF!</v>
      </c>
      <c r="J3450" s="104">
        <f t="shared" si="42"/>
        <v>908.6</v>
      </c>
    </row>
    <row r="3451" spans="1:10" s="104" customFormat="1" ht="18">
      <c r="A3451" s="357"/>
      <c r="B3451" s="358" t="s">
        <v>2644</v>
      </c>
      <c r="C3451" s="59"/>
      <c r="D3451" s="11"/>
      <c r="E3451" s="11"/>
      <c r="F3451" s="11"/>
      <c r="G3451" s="11"/>
      <c r="H3451" s="31" t="e">
        <f>(D3542-#REF!)/#REF!*100</f>
        <v>#REF!</v>
      </c>
      <c r="J3451" s="104">
        <f t="shared" si="42"/>
        <v>1764.4</v>
      </c>
    </row>
    <row r="3452" spans="1:10" s="104" customFormat="1" ht="18">
      <c r="A3452" s="357"/>
      <c r="B3452" s="359" t="s">
        <v>1968</v>
      </c>
      <c r="C3452" s="59" t="s">
        <v>197</v>
      </c>
      <c r="D3452" s="11">
        <v>14.24778761061947</v>
      </c>
      <c r="E3452" s="11">
        <v>14.24778761061947</v>
      </c>
      <c r="F3452" s="11">
        <v>14.24778761061947</v>
      </c>
      <c r="G3452" s="11"/>
      <c r="H3452" s="31"/>
      <c r="J3452" s="104">
        <f t="shared" si="42"/>
        <v>1834.8000000000002</v>
      </c>
    </row>
    <row r="3453" spans="1:10" s="104" customFormat="1">
      <c r="A3453" s="357"/>
      <c r="B3453" s="359" t="s">
        <v>1959</v>
      </c>
      <c r="C3453" s="331" t="s">
        <v>74</v>
      </c>
      <c r="D3453" s="11">
        <v>27.876106194690266</v>
      </c>
      <c r="E3453" s="11">
        <v>27.876106194690266</v>
      </c>
      <c r="F3453" s="11">
        <v>27.876106194690266</v>
      </c>
      <c r="G3453" s="11"/>
      <c r="H3453" s="31"/>
      <c r="J3453" s="104">
        <f t="shared" si="42"/>
        <v>2219.8000000000002</v>
      </c>
    </row>
    <row r="3454" spans="1:10" s="104" customFormat="1">
      <c r="A3454" s="357"/>
      <c r="B3454" s="359" t="s">
        <v>2640</v>
      </c>
      <c r="C3454" s="331" t="s">
        <v>74</v>
      </c>
      <c r="D3454" s="11">
        <v>37.168141592920357</v>
      </c>
      <c r="E3454" s="11">
        <v>37.168141592920357</v>
      </c>
      <c r="F3454" s="11">
        <v>37.168141592920357</v>
      </c>
      <c r="G3454" s="11"/>
      <c r="H3454" s="31"/>
      <c r="J3454" s="104">
        <f t="shared" si="42"/>
        <v>3393.5000000000005</v>
      </c>
    </row>
    <row r="3455" spans="1:10" s="104" customFormat="1" ht="18">
      <c r="A3455" s="357"/>
      <c r="B3455" s="358" t="s">
        <v>2645</v>
      </c>
      <c r="C3455" s="59"/>
      <c r="D3455" s="11"/>
      <c r="E3455" s="11"/>
      <c r="F3455" s="11"/>
      <c r="G3455" s="11"/>
      <c r="H3455" s="31" t="e">
        <f>(D3545-#REF!)/#REF!*100</f>
        <v>#REF!</v>
      </c>
      <c r="J3455" s="104">
        <f t="shared" si="42"/>
        <v>0</v>
      </c>
    </row>
    <row r="3456" spans="1:10" s="104" customFormat="1" ht="18">
      <c r="A3456" s="357"/>
      <c r="B3456" s="359" t="s">
        <v>1959</v>
      </c>
      <c r="C3456" s="59" t="s">
        <v>197</v>
      </c>
      <c r="D3456" s="11">
        <v>138.76106194690266</v>
      </c>
      <c r="E3456" s="11">
        <v>138.76106194690266</v>
      </c>
      <c r="F3456" s="11">
        <v>138.76106194690266</v>
      </c>
      <c r="G3456" s="11"/>
      <c r="H3456" s="31" t="e">
        <f>(D3546-#REF!)/#REF!*100</f>
        <v>#REF!</v>
      </c>
      <c r="J3456" s="104">
        <f t="shared" si="42"/>
        <v>172.70000000000002</v>
      </c>
    </row>
    <row r="3457" spans="1:10" s="104" customFormat="1">
      <c r="A3457" s="357"/>
      <c r="B3457" s="359" t="s">
        <v>2640</v>
      </c>
      <c r="C3457" s="331" t="s">
        <v>74</v>
      </c>
      <c r="D3457" s="11">
        <v>241.59292035398229</v>
      </c>
      <c r="E3457" s="11">
        <v>241.59292035398229</v>
      </c>
      <c r="F3457" s="11">
        <v>241.59292035398229</v>
      </c>
      <c r="G3457" s="11"/>
      <c r="H3457" s="31" t="e">
        <f>(D3547-#REF!)/#REF!*100</f>
        <v>#REF!</v>
      </c>
      <c r="J3457" s="104">
        <f t="shared" si="42"/>
        <v>215.60000000000002</v>
      </c>
    </row>
    <row r="3458" spans="1:10" s="104" customFormat="1" ht="18">
      <c r="A3458" s="357"/>
      <c r="B3458" s="358" t="s">
        <v>2646</v>
      </c>
      <c r="C3458" s="59"/>
      <c r="D3458" s="11"/>
      <c r="E3458" s="11"/>
      <c r="F3458" s="11"/>
      <c r="G3458" s="11"/>
      <c r="H3458" s="31" t="e">
        <f>(D3548-#REF!)/#REF!*100</f>
        <v>#REF!</v>
      </c>
      <c r="J3458" s="104">
        <f t="shared" si="42"/>
        <v>305.8</v>
      </c>
    </row>
    <row r="3459" spans="1:10" s="104" customFormat="1" ht="18">
      <c r="A3459" s="357"/>
      <c r="B3459" s="359" t="s">
        <v>1959</v>
      </c>
      <c r="C3459" s="59" t="s">
        <v>197</v>
      </c>
      <c r="D3459" s="11">
        <v>198.23008849557525</v>
      </c>
      <c r="E3459" s="11">
        <v>198.23008849557525</v>
      </c>
      <c r="F3459" s="11">
        <v>198.23008849557525</v>
      </c>
      <c r="G3459" s="11"/>
      <c r="H3459" s="31" t="e">
        <f>(D3549-#REF!)/#REF!*100</f>
        <v>#REF!</v>
      </c>
      <c r="J3459" s="104">
        <f t="shared" si="42"/>
        <v>416.90000000000003</v>
      </c>
    </row>
    <row r="3460" spans="1:10" s="104" customFormat="1">
      <c r="A3460" s="357"/>
      <c r="B3460" s="359" t="s">
        <v>2640</v>
      </c>
      <c r="C3460" s="331" t="s">
        <v>74</v>
      </c>
      <c r="D3460" s="11">
        <v>368.58407079646014</v>
      </c>
      <c r="E3460" s="11">
        <v>368.58407079646014</v>
      </c>
      <c r="F3460" s="11">
        <v>368.58407079646014</v>
      </c>
      <c r="G3460" s="11"/>
      <c r="H3460" s="31" t="e">
        <f>(D3550-#REF!)/#REF!*100</f>
        <v>#REF!</v>
      </c>
      <c r="J3460" s="104">
        <f t="shared" si="42"/>
        <v>481.8</v>
      </c>
    </row>
    <row r="3461" spans="1:10" s="104" customFormat="1" ht="18">
      <c r="A3461" s="357"/>
      <c r="B3461" s="358" t="s">
        <v>2647</v>
      </c>
      <c r="C3461" s="59"/>
      <c r="D3461" s="11"/>
      <c r="E3461" s="11"/>
      <c r="F3461" s="11"/>
      <c r="G3461" s="11"/>
      <c r="H3461" s="31" t="e">
        <f>(D3551-#REF!)/#REF!*100</f>
        <v>#REF!</v>
      </c>
      <c r="J3461" s="104">
        <f t="shared" si="42"/>
        <v>707.30000000000007</v>
      </c>
    </row>
    <row r="3462" spans="1:10" s="104" customFormat="1" ht="18">
      <c r="A3462" s="357"/>
      <c r="B3462" s="359" t="s">
        <v>1959</v>
      </c>
      <c r="C3462" s="59" t="s">
        <v>197</v>
      </c>
      <c r="D3462" s="11">
        <v>322.12389380530976</v>
      </c>
      <c r="E3462" s="11">
        <v>322.12389380530976</v>
      </c>
      <c r="F3462" s="11">
        <v>322.12389380530976</v>
      </c>
      <c r="G3462" s="11"/>
      <c r="H3462" s="31" t="e">
        <f>(D3552-#REF!)/#REF!*100</f>
        <v>#REF!</v>
      </c>
      <c r="J3462" s="104">
        <f t="shared" si="42"/>
        <v>883.30000000000007</v>
      </c>
    </row>
    <row r="3463" spans="1:10" s="104" customFormat="1">
      <c r="A3463" s="357"/>
      <c r="B3463" s="359" t="s">
        <v>2640</v>
      </c>
      <c r="C3463" s="331" t="s">
        <v>74</v>
      </c>
      <c r="D3463" s="11">
        <v>509.82300884955754</v>
      </c>
      <c r="E3463" s="11">
        <v>509.82300884955754</v>
      </c>
      <c r="F3463" s="11">
        <v>509.82300884955754</v>
      </c>
      <c r="G3463" s="11"/>
      <c r="H3463" s="31" t="e">
        <f>(D3553-#REF!)/#REF!*100</f>
        <v>#REF!</v>
      </c>
      <c r="J3463" s="104">
        <f t="shared" si="42"/>
        <v>1041.7</v>
      </c>
    </row>
    <row r="3464" spans="1:10" s="104" customFormat="1" ht="18">
      <c r="A3464" s="357"/>
      <c r="B3464" s="358" t="s">
        <v>2648</v>
      </c>
      <c r="C3464" s="59"/>
      <c r="D3464" s="11"/>
      <c r="E3464" s="11"/>
      <c r="F3464" s="11"/>
      <c r="G3464" s="11"/>
      <c r="H3464" s="31"/>
      <c r="J3464" s="104">
        <f t="shared" si="42"/>
        <v>1602.7</v>
      </c>
    </row>
    <row r="3465" spans="1:10" s="104" customFormat="1" ht="18">
      <c r="A3465" s="357"/>
      <c r="B3465" s="359" t="s">
        <v>1959</v>
      </c>
      <c r="C3465" s="59" t="s">
        <v>197</v>
      </c>
      <c r="D3465" s="11">
        <v>427.43362831858406</v>
      </c>
      <c r="E3465" s="11">
        <v>427.43362831858406</v>
      </c>
      <c r="F3465" s="11">
        <v>427.43362831858406</v>
      </c>
      <c r="G3465" s="11"/>
      <c r="H3465" s="31" t="e">
        <f>(D3555-#REF!)/#REF!*100</f>
        <v>#REF!</v>
      </c>
      <c r="J3465" s="104">
        <f t="shared" si="42"/>
        <v>2066.9</v>
      </c>
    </row>
    <row r="3466" spans="1:10" s="104" customFormat="1">
      <c r="A3466" s="357"/>
      <c r="B3466" s="359" t="s">
        <v>2640</v>
      </c>
      <c r="C3466" s="331" t="s">
        <v>74</v>
      </c>
      <c r="D3466" s="11">
        <v>662.21238938053102</v>
      </c>
      <c r="E3466" s="11">
        <v>662.21238938053102</v>
      </c>
      <c r="F3466" s="11">
        <v>662.21238938053102</v>
      </c>
      <c r="G3466" s="11"/>
      <c r="H3466" s="31" t="e">
        <f>(D3556-#REF!)/#REF!*100</f>
        <v>#REF!</v>
      </c>
      <c r="J3466" s="104">
        <f t="shared" si="42"/>
        <v>1936.0000000000002</v>
      </c>
    </row>
    <row r="3467" spans="1:10" s="104" customFormat="1" ht="18">
      <c r="A3467" s="357"/>
      <c r="B3467" s="358" t="s">
        <v>2649</v>
      </c>
      <c r="C3467" s="59"/>
      <c r="D3467" s="11"/>
      <c r="E3467" s="11"/>
      <c r="F3467" s="11"/>
      <c r="G3467" s="11"/>
      <c r="H3467" s="31" t="e">
        <f>(D3557-#REF!)/#REF!*100</f>
        <v>#REF!</v>
      </c>
      <c r="J3467" s="104">
        <f t="shared" si="42"/>
        <v>3605.8</v>
      </c>
    </row>
    <row r="3468" spans="1:10" s="104" customFormat="1" ht="18">
      <c r="A3468" s="357"/>
      <c r="B3468" s="359" t="s">
        <v>1959</v>
      </c>
      <c r="C3468" s="59" t="s">
        <v>197</v>
      </c>
      <c r="D3468" s="11">
        <v>52.654867256637168</v>
      </c>
      <c r="E3468" s="11">
        <v>52.654867256637168</v>
      </c>
      <c r="F3468" s="11">
        <v>52.654867256637168</v>
      </c>
      <c r="G3468" s="11"/>
      <c r="H3468" s="31" t="e">
        <f>(D3558-#REF!)/#REF!*100</f>
        <v>#REF!</v>
      </c>
    </row>
    <row r="3469" spans="1:10" s="104" customFormat="1">
      <c r="A3469" s="357"/>
      <c r="B3469" s="359" t="s">
        <v>2640</v>
      </c>
      <c r="C3469" s="331" t="s">
        <v>74</v>
      </c>
      <c r="D3469" s="11">
        <v>87.345132743362825</v>
      </c>
      <c r="E3469" s="11">
        <v>87.345132743362825</v>
      </c>
      <c r="F3469" s="11">
        <v>87.345132743362825</v>
      </c>
      <c r="G3469" s="11"/>
      <c r="H3469" s="31" t="e">
        <f>(D3559-#REF!)/#REF!*100</f>
        <v>#REF!</v>
      </c>
    </row>
    <row r="3470" spans="1:10" s="104" customFormat="1" ht="18">
      <c r="A3470" s="357"/>
      <c r="B3470" s="358" t="s">
        <v>2650</v>
      </c>
      <c r="C3470" s="59"/>
      <c r="D3470" s="11"/>
      <c r="E3470" s="11"/>
      <c r="F3470" s="11"/>
      <c r="G3470" s="11"/>
      <c r="H3470" s="31" t="e">
        <f>(D3560-#REF!)/#REF!*100</f>
        <v>#REF!</v>
      </c>
    </row>
    <row r="3471" spans="1:10" s="104" customFormat="1" ht="18">
      <c r="A3471" s="357"/>
      <c r="B3471" s="359" t="s">
        <v>1959</v>
      </c>
      <c r="C3471" s="59" t="s">
        <v>197</v>
      </c>
      <c r="D3471" s="11">
        <v>66.283185840707972</v>
      </c>
      <c r="E3471" s="11">
        <v>66.283185840707972</v>
      </c>
      <c r="F3471" s="11">
        <v>66.283185840707972</v>
      </c>
      <c r="G3471" s="11"/>
      <c r="H3471" s="31" t="e">
        <f>(D3561-#REF!)/#REF!*100</f>
        <v>#REF!</v>
      </c>
    </row>
    <row r="3472" spans="1:10" s="104" customFormat="1">
      <c r="A3472" s="357"/>
      <c r="B3472" s="359" t="s">
        <v>2640</v>
      </c>
      <c r="C3472" s="331" t="s">
        <v>74</v>
      </c>
      <c r="D3472" s="11">
        <v>107.78761061946904</v>
      </c>
      <c r="E3472" s="11">
        <v>107.78761061946904</v>
      </c>
      <c r="F3472" s="11">
        <v>107.78761061946904</v>
      </c>
      <c r="G3472" s="11"/>
      <c r="H3472" s="31" t="e">
        <f>(D3562-#REF!)/#REF!*100</f>
        <v>#REF!</v>
      </c>
    </row>
    <row r="3473" spans="1:8" s="104" customFormat="1" ht="18">
      <c r="A3473" s="357"/>
      <c r="B3473" s="358" t="s">
        <v>2651</v>
      </c>
      <c r="C3473" s="59"/>
      <c r="D3473" s="11"/>
      <c r="E3473" s="11"/>
      <c r="F3473" s="11"/>
      <c r="G3473" s="11"/>
      <c r="H3473" s="31" t="e">
        <f>(D3563-#REF!)/#REF!*100</f>
        <v>#REF!</v>
      </c>
    </row>
    <row r="3474" spans="1:8" s="104" customFormat="1" ht="18">
      <c r="A3474" s="357"/>
      <c r="B3474" s="359" t="s">
        <v>1959</v>
      </c>
      <c r="C3474" s="59" t="s">
        <v>197</v>
      </c>
      <c r="D3474" s="11">
        <v>168</v>
      </c>
      <c r="E3474" s="11">
        <v>168</v>
      </c>
      <c r="F3474" s="11">
        <v>168</v>
      </c>
      <c r="G3474" s="11"/>
      <c r="H3474" s="31"/>
    </row>
    <row r="3475" spans="1:8" s="104" customFormat="1">
      <c r="A3475" s="357"/>
      <c r="B3475" s="359" t="s">
        <v>2640</v>
      </c>
      <c r="C3475" s="331" t="s">
        <v>74</v>
      </c>
      <c r="D3475" s="11">
        <v>363.00884955752213</v>
      </c>
      <c r="E3475" s="11">
        <v>363.00884955752213</v>
      </c>
      <c r="F3475" s="11">
        <v>363.00884955752213</v>
      </c>
      <c r="G3475" s="11"/>
      <c r="H3475" s="31" t="e">
        <f>(D3565-#REF!)/#REF!*100</f>
        <v>#REF!</v>
      </c>
    </row>
    <row r="3476" spans="1:8" s="104" customFormat="1" ht="18">
      <c r="A3476" s="357"/>
      <c r="B3476" s="358" t="s">
        <v>2652</v>
      </c>
      <c r="C3476" s="59"/>
      <c r="D3476" s="11"/>
      <c r="E3476" s="11"/>
      <c r="F3476" s="11"/>
      <c r="G3476" s="11"/>
      <c r="H3476" s="31" t="e">
        <f>(D3566-#REF!)/#REF!*100</f>
        <v>#REF!</v>
      </c>
    </row>
    <row r="3477" spans="1:8" s="104" customFormat="1" ht="18">
      <c r="A3477" s="357"/>
      <c r="B3477" s="359" t="s">
        <v>1959</v>
      </c>
      <c r="C3477" s="59" t="s">
        <v>197</v>
      </c>
      <c r="D3477" s="11">
        <v>230.44247787610621</v>
      </c>
      <c r="E3477" s="11">
        <v>230.44247787610621</v>
      </c>
      <c r="F3477" s="11">
        <v>230.44247787610621</v>
      </c>
      <c r="G3477" s="11"/>
      <c r="H3477" s="31" t="e">
        <f>(D3567-#REF!)/#REF!*100</f>
        <v>#REF!</v>
      </c>
    </row>
    <row r="3478" spans="1:8" s="104" customFormat="1">
      <c r="A3478" s="357"/>
      <c r="B3478" s="359" t="s">
        <v>2640</v>
      </c>
      <c r="C3478" s="331" t="s">
        <v>74</v>
      </c>
      <c r="D3478" s="11">
        <v>437.9646017699115</v>
      </c>
      <c r="E3478" s="11">
        <v>437.9646017699115</v>
      </c>
      <c r="F3478" s="11">
        <v>437.9646017699115</v>
      </c>
      <c r="G3478" s="11"/>
      <c r="H3478" s="31" t="e">
        <f>(D3568-#REF!)/#REF!*100</f>
        <v>#REF!</v>
      </c>
    </row>
    <row r="3479" spans="1:8" s="104" customFormat="1" ht="18">
      <c r="A3479" s="357"/>
      <c r="B3479" s="358" t="s">
        <v>2653</v>
      </c>
      <c r="C3479" s="59"/>
      <c r="D3479" s="11"/>
      <c r="E3479" s="11"/>
      <c r="F3479" s="11"/>
      <c r="G3479" s="11"/>
      <c r="H3479" s="31" t="e">
        <f>(D3569-#REF!)/#REF!*100</f>
        <v>#REF!</v>
      </c>
    </row>
    <row r="3480" spans="1:8" s="104" customFormat="1" ht="18">
      <c r="A3480" s="357"/>
      <c r="B3480" s="359" t="s">
        <v>1959</v>
      </c>
      <c r="C3480" s="59" t="s">
        <v>197</v>
      </c>
      <c r="D3480" s="11">
        <v>253.36283185840711</v>
      </c>
      <c r="E3480" s="11">
        <v>253.36283185840711</v>
      </c>
      <c r="F3480" s="11">
        <v>253.36283185840711</v>
      </c>
      <c r="G3480" s="11"/>
      <c r="H3480" s="31" t="e">
        <f>(D3570-#REF!)/#REF!*100</f>
        <v>#REF!</v>
      </c>
    </row>
    <row r="3481" spans="1:8" s="104" customFormat="1">
      <c r="A3481" s="357"/>
      <c r="B3481" s="359" t="s">
        <v>2640</v>
      </c>
      <c r="C3481" s="331" t="s">
        <v>74</v>
      </c>
      <c r="D3481" s="11">
        <v>499.2920353982301</v>
      </c>
      <c r="E3481" s="11">
        <v>499.2920353982301</v>
      </c>
      <c r="F3481" s="11">
        <v>499.2920353982301</v>
      </c>
      <c r="G3481" s="11"/>
      <c r="H3481" s="31" t="e">
        <f>(D3571-#REF!)/#REF!*100</f>
        <v>#REF!</v>
      </c>
    </row>
    <row r="3482" spans="1:8" s="104" customFormat="1" ht="18">
      <c r="A3482" s="357"/>
      <c r="B3482" s="358" t="s">
        <v>2654</v>
      </c>
      <c r="C3482" s="59"/>
      <c r="D3482" s="11"/>
      <c r="E3482" s="11"/>
      <c r="F3482" s="11"/>
      <c r="G3482" s="11"/>
      <c r="H3482" s="31" t="e">
        <f>(D3572-#REF!)/#REF!*100</f>
        <v>#REF!</v>
      </c>
    </row>
    <row r="3483" spans="1:8" s="104" customFormat="1" ht="18">
      <c r="A3483" s="357"/>
      <c r="B3483" s="359" t="s">
        <v>1959</v>
      </c>
      <c r="C3483" s="59" t="s">
        <v>197</v>
      </c>
      <c r="D3483" s="11">
        <v>324.60176991150445</v>
      </c>
      <c r="E3483" s="11">
        <v>324.60176991150445</v>
      </c>
      <c r="F3483" s="11">
        <v>324.60176991150445</v>
      </c>
      <c r="G3483" s="11"/>
      <c r="H3483" s="31" t="e">
        <f>(D3573-#REF!)/#REF!*100</f>
        <v>#REF!</v>
      </c>
    </row>
    <row r="3484" spans="1:8" s="104" customFormat="1">
      <c r="A3484" s="357"/>
      <c r="B3484" s="359" t="s">
        <v>2640</v>
      </c>
      <c r="C3484" s="331" t="s">
        <v>74</v>
      </c>
      <c r="D3484" s="11">
        <v>522.83185840707972</v>
      </c>
      <c r="E3484" s="11">
        <v>522.83185840707972</v>
      </c>
      <c r="F3484" s="11">
        <v>522.83185840707972</v>
      </c>
      <c r="G3484" s="11"/>
      <c r="H3484" s="31" t="e">
        <f>(D3574-#REF!)/#REF!*100</f>
        <v>#REF!</v>
      </c>
    </row>
    <row r="3485" spans="1:8" s="104" customFormat="1" ht="18">
      <c r="A3485" s="357"/>
      <c r="B3485" s="358" t="s">
        <v>2655</v>
      </c>
      <c r="C3485" s="59"/>
      <c r="D3485" s="11"/>
      <c r="E3485" s="11"/>
      <c r="F3485" s="11"/>
      <c r="G3485" s="11"/>
      <c r="H3485" s="31" t="e">
        <f>(D3575-#REF!)/#REF!*100</f>
        <v>#REF!</v>
      </c>
    </row>
    <row r="3486" spans="1:8" s="104" customFormat="1" ht="18">
      <c r="A3486" s="357"/>
      <c r="B3486" s="359" t="s">
        <v>1959</v>
      </c>
      <c r="C3486" s="59" t="s">
        <v>67</v>
      </c>
      <c r="D3486" s="11">
        <v>147.43362831858408</v>
      </c>
      <c r="E3486" s="11">
        <v>147.43362831858408</v>
      </c>
      <c r="F3486" s="11">
        <v>147.43362831858408</v>
      </c>
      <c r="G3486" s="11"/>
      <c r="H3486" s="31"/>
    </row>
    <row r="3487" spans="1:8" s="104" customFormat="1" ht="18">
      <c r="A3487" s="357"/>
      <c r="B3487" s="359" t="s">
        <v>2640</v>
      </c>
      <c r="C3487" s="59" t="s">
        <v>67</v>
      </c>
      <c r="D3487" s="11">
        <v>284.33628318584073</v>
      </c>
      <c r="E3487" s="11">
        <v>284.33628318584073</v>
      </c>
      <c r="F3487" s="11">
        <v>284.33628318584073</v>
      </c>
      <c r="G3487" s="11"/>
      <c r="H3487" s="31" t="e">
        <f>(D3577-#REF!)/#REF!*100</f>
        <v>#REF!</v>
      </c>
    </row>
    <row r="3488" spans="1:8" s="104" customFormat="1" ht="18">
      <c r="A3488" s="357"/>
      <c r="B3488" s="358" t="s">
        <v>2656</v>
      </c>
      <c r="C3488" s="59"/>
      <c r="D3488" s="11"/>
      <c r="E3488" s="11"/>
      <c r="F3488" s="11"/>
      <c r="G3488" s="11"/>
      <c r="H3488" s="31" t="e">
        <f>(D3578-#REF!)/#REF!*100</f>
        <v>#REF!</v>
      </c>
    </row>
    <row r="3489" spans="1:8" s="104" customFormat="1" ht="18">
      <c r="A3489" s="357"/>
      <c r="B3489" s="359" t="s">
        <v>2657</v>
      </c>
      <c r="C3489" s="59" t="s">
        <v>67</v>
      </c>
      <c r="D3489" s="11">
        <v>131.3274336283186</v>
      </c>
      <c r="E3489" s="11">
        <v>131.3274336283186</v>
      </c>
      <c r="F3489" s="11">
        <v>131.3274336283186</v>
      </c>
      <c r="G3489" s="11"/>
      <c r="H3489" s="31" t="e">
        <f>(D3579-#REF!)/#REF!*100</f>
        <v>#REF!</v>
      </c>
    </row>
    <row r="3490" spans="1:8" s="104" customFormat="1" ht="18">
      <c r="A3490" s="357"/>
      <c r="B3490" s="359" t="s">
        <v>2658</v>
      </c>
      <c r="C3490" s="59" t="s">
        <v>67</v>
      </c>
      <c r="D3490" s="11">
        <v>68.761061946902657</v>
      </c>
      <c r="E3490" s="11">
        <v>68.761061946902657</v>
      </c>
      <c r="F3490" s="11">
        <v>68.761061946902657</v>
      </c>
      <c r="G3490" s="11"/>
      <c r="H3490" s="31" t="e">
        <f>(D3580-#REF!)/#REF!*100</f>
        <v>#REF!</v>
      </c>
    </row>
    <row r="3491" spans="1:8" s="104" customFormat="1" ht="18">
      <c r="A3491" s="357"/>
      <c r="B3491" s="358" t="s">
        <v>2659</v>
      </c>
      <c r="C3491" s="59"/>
      <c r="D3491" s="11"/>
      <c r="E3491" s="11"/>
      <c r="F3491" s="11"/>
      <c r="G3491" s="11"/>
      <c r="H3491" s="31" t="e">
        <f>(D3581-#REF!)/#REF!*100</f>
        <v>#REF!</v>
      </c>
    </row>
    <row r="3492" spans="1:8" s="104" customFormat="1" ht="18">
      <c r="A3492" s="357"/>
      <c r="B3492" s="359" t="s">
        <v>2660</v>
      </c>
      <c r="C3492" s="59" t="s">
        <v>67</v>
      </c>
      <c r="D3492" s="11">
        <v>538.93805309734512</v>
      </c>
      <c r="E3492" s="11">
        <v>538.93805309734512</v>
      </c>
      <c r="F3492" s="11">
        <v>538.93805309734512</v>
      </c>
      <c r="G3492" s="11"/>
      <c r="H3492" s="31" t="e">
        <f>(D3582-#REF!)/#REF!*100</f>
        <v>#REF!</v>
      </c>
    </row>
    <row r="3493" spans="1:8" s="104" customFormat="1" ht="18">
      <c r="A3493" s="357"/>
      <c r="B3493" s="359" t="s">
        <v>2661</v>
      </c>
      <c r="C3493" s="59" t="s">
        <v>67</v>
      </c>
      <c r="D3493" s="11">
        <v>505.48672566371681</v>
      </c>
      <c r="E3493" s="11">
        <v>505.48672566371681</v>
      </c>
      <c r="F3493" s="11">
        <v>505.48672566371681</v>
      </c>
      <c r="G3493" s="11"/>
      <c r="H3493" s="31" t="e">
        <f>(D3583-#REF!)/#REF!*100</f>
        <v>#REF!</v>
      </c>
    </row>
    <row r="3494" spans="1:8" s="104" customFormat="1" ht="18">
      <c r="A3494" s="357"/>
      <c r="B3494" s="359" t="s">
        <v>2662</v>
      </c>
      <c r="C3494" s="59" t="s">
        <v>67</v>
      </c>
      <c r="D3494" s="11">
        <v>193.27433628318585</v>
      </c>
      <c r="E3494" s="11">
        <v>193.27433628318585</v>
      </c>
      <c r="F3494" s="11">
        <v>193.27433628318585</v>
      </c>
      <c r="G3494" s="11"/>
      <c r="H3494" s="31" t="e">
        <f>(D3584-#REF!)/#REF!*100</f>
        <v>#REF!</v>
      </c>
    </row>
    <row r="3495" spans="1:8" s="104" customFormat="1" ht="18">
      <c r="A3495" s="357"/>
      <c r="B3495" s="358" t="s">
        <v>2663</v>
      </c>
      <c r="C3495" s="59"/>
      <c r="D3495" s="11"/>
      <c r="E3495" s="11"/>
      <c r="F3495" s="11"/>
      <c r="G3495" s="11"/>
      <c r="H3495" s="31" t="e">
        <f>(D3585-#REF!)/#REF!*100</f>
        <v>#REF!</v>
      </c>
    </row>
    <row r="3496" spans="1:8" s="104" customFormat="1" ht="18">
      <c r="A3496" s="357"/>
      <c r="B3496" s="359" t="s">
        <v>2664</v>
      </c>
      <c r="C3496" s="59" t="s">
        <v>67</v>
      </c>
      <c r="D3496" s="11">
        <v>280</v>
      </c>
      <c r="E3496" s="11">
        <v>280</v>
      </c>
      <c r="F3496" s="11">
        <v>280</v>
      </c>
      <c r="G3496" s="11"/>
      <c r="H3496" s="31" t="e">
        <f>(D3586-#REF!)/#REF!*100</f>
        <v>#REF!</v>
      </c>
    </row>
    <row r="3497" spans="1:8" s="104" customFormat="1" ht="18">
      <c r="A3497" s="357"/>
      <c r="B3497" s="358" t="s">
        <v>2665</v>
      </c>
      <c r="C3497" s="59"/>
      <c r="D3497" s="11"/>
      <c r="E3497" s="11"/>
      <c r="F3497" s="11"/>
      <c r="G3497" s="11"/>
      <c r="H3497" s="31" t="e">
        <f>(D3587-#REF!)/#REF!*100</f>
        <v>#REF!</v>
      </c>
    </row>
    <row r="3498" spans="1:8" s="104" customFormat="1" ht="18">
      <c r="A3498" s="357"/>
      <c r="B3498" s="359" t="s">
        <v>2664</v>
      </c>
      <c r="C3498" s="59" t="s">
        <v>67</v>
      </c>
      <c r="D3498" s="11">
        <v>255.22123893805309</v>
      </c>
      <c r="E3498" s="11">
        <v>255.22123893805309</v>
      </c>
      <c r="F3498" s="11">
        <v>255.22123893805309</v>
      </c>
      <c r="G3498" s="11"/>
      <c r="H3498" s="31"/>
    </row>
    <row r="3499" spans="1:8" s="104" customFormat="1" ht="18">
      <c r="A3499" s="357"/>
      <c r="B3499" s="358" t="s">
        <v>2666</v>
      </c>
      <c r="C3499" s="59" t="s">
        <v>67</v>
      </c>
      <c r="D3499" s="11">
        <v>260.79646017699116</v>
      </c>
      <c r="E3499" s="11">
        <v>260.79646017699116</v>
      </c>
      <c r="F3499" s="11">
        <v>260.79646017699116</v>
      </c>
      <c r="G3499" s="11"/>
      <c r="H3499" s="31" t="e">
        <f>(D3589-#REF!)/#REF!*100</f>
        <v>#REF!</v>
      </c>
    </row>
    <row r="3500" spans="1:8" s="104" customFormat="1" ht="18">
      <c r="A3500" s="357"/>
      <c r="B3500" s="358" t="s">
        <v>2667</v>
      </c>
      <c r="C3500" s="59" t="s">
        <v>67</v>
      </c>
      <c r="D3500" s="11">
        <v>83.628318584070797</v>
      </c>
      <c r="E3500" s="11">
        <v>83.628318584070797</v>
      </c>
      <c r="F3500" s="11">
        <v>83.628318584070797</v>
      </c>
      <c r="G3500" s="11"/>
      <c r="H3500" s="31" t="e">
        <f>(D3590-#REF!)/#REF!*100</f>
        <v>#REF!</v>
      </c>
    </row>
    <row r="3501" spans="1:8" s="104" customFormat="1" ht="18">
      <c r="A3501" s="357"/>
      <c r="B3501" s="358" t="s">
        <v>2668</v>
      </c>
      <c r="C3501" s="59" t="s">
        <v>67</v>
      </c>
      <c r="D3501" s="11">
        <v>38.407079646017699</v>
      </c>
      <c r="E3501" s="11">
        <v>38.407079646017699</v>
      </c>
      <c r="F3501" s="11">
        <v>38.407079646017699</v>
      </c>
      <c r="G3501" s="11"/>
      <c r="H3501" s="31" t="e">
        <f>(D3591-#REF!)/#REF!*100</f>
        <v>#REF!</v>
      </c>
    </row>
    <row r="3502" spans="1:8" s="104" customFormat="1" ht="18">
      <c r="A3502" s="357"/>
      <c r="B3502" s="358" t="s">
        <v>2669</v>
      </c>
      <c r="C3502" s="59" t="s">
        <v>67</v>
      </c>
      <c r="D3502" s="11">
        <v>24.778761061946906</v>
      </c>
      <c r="E3502" s="11">
        <v>24.778761061946906</v>
      </c>
      <c r="F3502" s="11">
        <v>24.778761061946906</v>
      </c>
      <c r="G3502" s="11"/>
      <c r="H3502" s="31" t="e">
        <f>(D3592-#REF!)/#REF!*100</f>
        <v>#REF!</v>
      </c>
    </row>
    <row r="3503" spans="1:8" s="104" customFormat="1" ht="26.25">
      <c r="A3503" s="361">
        <v>31</v>
      </c>
      <c r="B3503" s="332" t="s">
        <v>2670</v>
      </c>
      <c r="C3503" s="59"/>
      <c r="D3503" s="11"/>
      <c r="E3503" s="11"/>
      <c r="F3503" s="362"/>
      <c r="G3503" s="11"/>
      <c r="H3503" s="31" t="e">
        <f>(D3593-#REF!)/#REF!*100</f>
        <v>#REF!</v>
      </c>
    </row>
    <row r="3504" spans="1:8" s="104" customFormat="1" ht="18">
      <c r="A3504" s="357"/>
      <c r="B3504" s="332" t="s">
        <v>2671</v>
      </c>
      <c r="C3504" s="59"/>
      <c r="D3504" s="11"/>
      <c r="E3504" s="11"/>
      <c r="F3504" s="362"/>
      <c r="G3504" s="11"/>
      <c r="H3504" s="31" t="e">
        <f>(D3594-#REF!)/#REF!*100</f>
        <v>#REF!</v>
      </c>
    </row>
    <row r="3505" spans="1:8" s="104" customFormat="1" ht="18">
      <c r="A3505" s="357"/>
      <c r="B3505" s="359" t="s">
        <v>2672</v>
      </c>
      <c r="C3505" s="59" t="s">
        <v>2607</v>
      </c>
      <c r="D3505" s="362">
        <v>111</v>
      </c>
      <c r="E3505" s="362">
        <v>111</v>
      </c>
      <c r="F3505" s="362">
        <f>1.1*E3505</f>
        <v>122.10000000000001</v>
      </c>
      <c r="G3505" s="11"/>
      <c r="H3505" s="31" t="e">
        <f>(D3595-#REF!)/#REF!*100</f>
        <v>#REF!</v>
      </c>
    </row>
    <row r="3506" spans="1:8" s="104" customFormat="1" ht="18">
      <c r="A3506" s="357"/>
      <c r="B3506" s="359" t="s">
        <v>2673</v>
      </c>
      <c r="C3506" s="59" t="s">
        <v>249</v>
      </c>
      <c r="D3506" s="362">
        <v>152</v>
      </c>
      <c r="E3506" s="362">
        <v>152</v>
      </c>
      <c r="F3506" s="362">
        <f t="shared" ref="F3506:F3568" si="43">1.1*E3506</f>
        <v>167.20000000000002</v>
      </c>
      <c r="G3506" s="11"/>
      <c r="H3506" s="31" t="e">
        <f>(D3596-#REF!)/#REF!*100</f>
        <v>#REF!</v>
      </c>
    </row>
    <row r="3507" spans="1:8" s="104" customFormat="1" ht="18">
      <c r="A3507" s="357"/>
      <c r="B3507" s="359" t="s">
        <v>2674</v>
      </c>
      <c r="C3507" s="59" t="s">
        <v>249</v>
      </c>
      <c r="D3507" s="362">
        <v>214</v>
      </c>
      <c r="E3507" s="362">
        <v>214</v>
      </c>
      <c r="F3507" s="362">
        <f t="shared" si="43"/>
        <v>235.4</v>
      </c>
      <c r="G3507" s="11"/>
      <c r="H3507" s="31" t="e">
        <f>(D3597-#REF!)/#REF!*100</f>
        <v>#REF!</v>
      </c>
    </row>
    <row r="3508" spans="1:8" s="104" customFormat="1" ht="18">
      <c r="A3508" s="357"/>
      <c r="B3508" s="359" t="s">
        <v>2675</v>
      </c>
      <c r="C3508" s="59" t="s">
        <v>249</v>
      </c>
      <c r="D3508" s="362">
        <v>275</v>
      </c>
      <c r="E3508" s="362">
        <v>275</v>
      </c>
      <c r="F3508" s="362">
        <f t="shared" si="43"/>
        <v>302.5</v>
      </c>
      <c r="G3508" s="11"/>
      <c r="H3508" s="31" t="e">
        <f>(D3598-#REF!)/#REF!*100</f>
        <v>#REF!</v>
      </c>
    </row>
    <row r="3509" spans="1:8" s="104" customFormat="1" ht="18">
      <c r="A3509" s="357"/>
      <c r="B3509" s="359" t="s">
        <v>2676</v>
      </c>
      <c r="C3509" s="59" t="s">
        <v>249</v>
      </c>
      <c r="D3509" s="362">
        <v>341</v>
      </c>
      <c r="E3509" s="362">
        <v>341</v>
      </c>
      <c r="F3509" s="362">
        <f t="shared" si="43"/>
        <v>375.1</v>
      </c>
      <c r="G3509" s="11"/>
      <c r="H3509" s="31" t="e">
        <f>(D3599-#REF!)/#REF!*100</f>
        <v>#REF!</v>
      </c>
    </row>
    <row r="3510" spans="1:8" s="104" customFormat="1" ht="18">
      <c r="A3510" s="357"/>
      <c r="B3510" s="359" t="s">
        <v>2677</v>
      </c>
      <c r="C3510" s="59" t="s">
        <v>249</v>
      </c>
      <c r="D3510" s="362">
        <v>522</v>
      </c>
      <c r="E3510" s="362">
        <v>522</v>
      </c>
      <c r="F3510" s="362">
        <f t="shared" si="43"/>
        <v>574.20000000000005</v>
      </c>
      <c r="G3510" s="11"/>
      <c r="H3510" s="31"/>
    </row>
    <row r="3511" spans="1:8" s="104" customFormat="1" ht="18">
      <c r="A3511" s="357"/>
      <c r="B3511" s="359" t="s">
        <v>2678</v>
      </c>
      <c r="C3511" s="59" t="s">
        <v>249</v>
      </c>
      <c r="D3511" s="362">
        <v>594</v>
      </c>
      <c r="E3511" s="362">
        <v>594</v>
      </c>
      <c r="F3511" s="362">
        <f t="shared" si="43"/>
        <v>653.40000000000009</v>
      </c>
      <c r="G3511" s="11"/>
      <c r="H3511" s="31" t="e">
        <f>(D3601-#REF!)/#REF!*100</f>
        <v>#REF!</v>
      </c>
    </row>
    <row r="3512" spans="1:8" s="104" customFormat="1" ht="18">
      <c r="A3512" s="357"/>
      <c r="B3512" s="359" t="s">
        <v>2679</v>
      </c>
      <c r="C3512" s="59" t="s">
        <v>249</v>
      </c>
      <c r="D3512" s="362">
        <v>698</v>
      </c>
      <c r="E3512" s="362">
        <v>698</v>
      </c>
      <c r="F3512" s="362">
        <f t="shared" si="43"/>
        <v>767.80000000000007</v>
      </c>
      <c r="G3512" s="11"/>
      <c r="H3512" s="31" t="e">
        <f>(D3602-#REF!)/#REF!*100</f>
        <v>#REF!</v>
      </c>
    </row>
    <row r="3513" spans="1:8" s="104" customFormat="1" ht="18">
      <c r="A3513" s="357"/>
      <c r="B3513" s="359" t="s">
        <v>2680</v>
      </c>
      <c r="C3513" s="59" t="s">
        <v>249</v>
      </c>
      <c r="D3513" s="362">
        <v>1004</v>
      </c>
      <c r="E3513" s="362">
        <v>1004</v>
      </c>
      <c r="F3513" s="362">
        <f t="shared" si="43"/>
        <v>1104.4000000000001</v>
      </c>
      <c r="G3513" s="11"/>
      <c r="H3513" s="31" t="e">
        <f>(D3603-#REF!)/#REF!*100</f>
        <v>#REF!</v>
      </c>
    </row>
    <row r="3514" spans="1:8" s="104" customFormat="1" ht="18">
      <c r="A3514" s="357"/>
      <c r="B3514" s="359" t="s">
        <v>2681</v>
      </c>
      <c r="C3514" s="59" t="s">
        <v>249</v>
      </c>
      <c r="D3514" s="362">
        <v>1523</v>
      </c>
      <c r="E3514" s="362">
        <v>1523</v>
      </c>
      <c r="F3514" s="362">
        <f t="shared" si="43"/>
        <v>1675.3000000000002</v>
      </c>
      <c r="G3514" s="11"/>
      <c r="H3514" s="31" t="e">
        <f>(D3604-#REF!)/#REF!*100</f>
        <v>#REF!</v>
      </c>
    </row>
    <row r="3515" spans="1:8" s="104" customFormat="1" ht="18">
      <c r="A3515" s="357"/>
      <c r="B3515" s="359" t="s">
        <v>2682</v>
      </c>
      <c r="C3515" s="59" t="s">
        <v>249</v>
      </c>
      <c r="D3515" s="362">
        <v>1873</v>
      </c>
      <c r="E3515" s="362">
        <v>1873</v>
      </c>
      <c r="F3515" s="362">
        <f t="shared" si="43"/>
        <v>2060.3000000000002</v>
      </c>
      <c r="G3515" s="11"/>
      <c r="H3515" s="31" t="e">
        <f>(D3605-#REF!)/#REF!*100</f>
        <v>#REF!</v>
      </c>
    </row>
    <row r="3516" spans="1:8" s="104" customFormat="1" ht="18">
      <c r="A3516" s="357"/>
      <c r="B3516" s="359" t="s">
        <v>2683</v>
      </c>
      <c r="C3516" s="59" t="s">
        <v>249</v>
      </c>
      <c r="D3516" s="362">
        <v>2698</v>
      </c>
      <c r="E3516" s="362">
        <v>2698</v>
      </c>
      <c r="F3516" s="362">
        <f t="shared" si="43"/>
        <v>2967.8</v>
      </c>
      <c r="G3516" s="11"/>
      <c r="H3516" s="31" t="e">
        <f>(D3606-#REF!)/#REF!*100</f>
        <v>#REF!</v>
      </c>
    </row>
    <row r="3517" spans="1:8" s="104" customFormat="1" ht="18">
      <c r="A3517" s="357"/>
      <c r="B3517" s="332" t="s">
        <v>2684</v>
      </c>
      <c r="C3517" s="59"/>
      <c r="D3517" s="11"/>
      <c r="E3517" s="11"/>
      <c r="F3517" s="362"/>
      <c r="G3517" s="11"/>
      <c r="H3517" s="31" t="e">
        <f>(D3607-#REF!)/#REF!*100</f>
        <v>#REF!</v>
      </c>
    </row>
    <row r="3518" spans="1:8" s="104" customFormat="1">
      <c r="A3518" s="357"/>
      <c r="B3518" s="359" t="s">
        <v>2672</v>
      </c>
      <c r="C3518" s="57" t="s">
        <v>2607</v>
      </c>
      <c r="D3518" s="362">
        <v>132</v>
      </c>
      <c r="E3518" s="362">
        <v>132</v>
      </c>
      <c r="F3518" s="362">
        <f t="shared" si="43"/>
        <v>145.20000000000002</v>
      </c>
      <c r="G3518" s="11"/>
      <c r="H3518" s="31" t="e">
        <f>(D3608-#REF!)/#REF!*100</f>
        <v>#REF!</v>
      </c>
    </row>
    <row r="3519" spans="1:8" s="104" customFormat="1">
      <c r="A3519" s="357"/>
      <c r="B3519" s="359" t="s">
        <v>2673</v>
      </c>
      <c r="C3519" s="57" t="s">
        <v>249</v>
      </c>
      <c r="D3519" s="362">
        <v>166</v>
      </c>
      <c r="E3519" s="362">
        <v>166</v>
      </c>
      <c r="F3519" s="362">
        <f t="shared" si="43"/>
        <v>182.60000000000002</v>
      </c>
      <c r="G3519" s="11"/>
      <c r="H3519" s="31" t="e">
        <f>(D3609-#REF!)/#REF!*100</f>
        <v>#REF!</v>
      </c>
    </row>
    <row r="3520" spans="1:8" s="104" customFormat="1">
      <c r="A3520" s="357"/>
      <c r="B3520" s="359" t="s">
        <v>2674</v>
      </c>
      <c r="C3520" s="57" t="s">
        <v>249</v>
      </c>
      <c r="D3520" s="362">
        <v>253</v>
      </c>
      <c r="E3520" s="362">
        <v>253</v>
      </c>
      <c r="F3520" s="362">
        <f t="shared" si="43"/>
        <v>278.3</v>
      </c>
      <c r="G3520" s="11"/>
      <c r="H3520" s="31" t="e">
        <f>(D3610-#REF!)/#REF!*100</f>
        <v>#REF!</v>
      </c>
    </row>
    <row r="3521" spans="1:8" s="104" customFormat="1">
      <c r="A3521" s="357"/>
      <c r="B3521" s="359" t="s">
        <v>2675</v>
      </c>
      <c r="C3521" s="57" t="s">
        <v>249</v>
      </c>
      <c r="D3521" s="362">
        <v>330</v>
      </c>
      <c r="E3521" s="362">
        <v>330</v>
      </c>
      <c r="F3521" s="362">
        <f t="shared" si="43"/>
        <v>363.00000000000006</v>
      </c>
      <c r="G3521" s="11"/>
      <c r="H3521" s="31" t="e">
        <f>(D3611-#REF!)/#REF!*100</f>
        <v>#REF!</v>
      </c>
    </row>
    <row r="3522" spans="1:8" s="104" customFormat="1">
      <c r="A3522" s="357"/>
      <c r="B3522" s="359" t="s">
        <v>2676</v>
      </c>
      <c r="C3522" s="57" t="s">
        <v>819</v>
      </c>
      <c r="D3522" s="362">
        <v>379</v>
      </c>
      <c r="E3522" s="362">
        <v>379</v>
      </c>
      <c r="F3522" s="362">
        <f t="shared" si="43"/>
        <v>416.90000000000003</v>
      </c>
      <c r="G3522" s="11"/>
      <c r="H3522" s="31"/>
    </row>
    <row r="3523" spans="1:8" s="104" customFormat="1">
      <c r="A3523" s="357"/>
      <c r="B3523" s="359" t="s">
        <v>2677</v>
      </c>
      <c r="C3523" s="57" t="s">
        <v>249</v>
      </c>
      <c r="D3523" s="362">
        <v>520</v>
      </c>
      <c r="E3523" s="362">
        <v>520</v>
      </c>
      <c r="F3523" s="362">
        <f t="shared" si="43"/>
        <v>572</v>
      </c>
      <c r="G3523" s="11"/>
      <c r="H3523" s="31" t="e">
        <f>(D3613-#REF!)/#REF!*100</f>
        <v>#REF!</v>
      </c>
    </row>
    <row r="3524" spans="1:8" s="104" customFormat="1">
      <c r="A3524" s="357"/>
      <c r="B3524" s="359" t="s">
        <v>2678</v>
      </c>
      <c r="C3524" s="57" t="s">
        <v>249</v>
      </c>
      <c r="D3524" s="362">
        <v>665</v>
      </c>
      <c r="E3524" s="362">
        <v>665</v>
      </c>
      <c r="F3524" s="362">
        <f t="shared" si="43"/>
        <v>731.50000000000011</v>
      </c>
      <c r="G3524" s="11"/>
      <c r="H3524" s="31" t="e">
        <f>(D3614-#REF!)/#REF!*100</f>
        <v>#REF!</v>
      </c>
    </row>
    <row r="3525" spans="1:8" s="104" customFormat="1">
      <c r="A3525" s="357"/>
      <c r="B3525" s="359" t="s">
        <v>2679</v>
      </c>
      <c r="C3525" s="57" t="s">
        <v>249</v>
      </c>
      <c r="D3525" s="362">
        <v>826</v>
      </c>
      <c r="E3525" s="362">
        <v>826</v>
      </c>
      <c r="F3525" s="362">
        <f t="shared" si="43"/>
        <v>908.6</v>
      </c>
      <c r="G3525" s="11"/>
      <c r="H3525" s="31" t="e">
        <f>(D3615-#REF!)/#REF!*100</f>
        <v>#REF!</v>
      </c>
    </row>
    <row r="3526" spans="1:8" s="104" customFormat="1">
      <c r="A3526" s="357"/>
      <c r="B3526" s="359" t="s">
        <v>2680</v>
      </c>
      <c r="C3526" s="57" t="s">
        <v>249</v>
      </c>
      <c r="D3526" s="362">
        <v>1604</v>
      </c>
      <c r="E3526" s="362">
        <v>1604</v>
      </c>
      <c r="F3526" s="362">
        <f t="shared" si="43"/>
        <v>1764.4</v>
      </c>
      <c r="G3526" s="11"/>
      <c r="H3526" s="31" t="e">
        <f>(D3616-#REF!)/#REF!*100</f>
        <v>#REF!</v>
      </c>
    </row>
    <row r="3527" spans="1:8" s="104" customFormat="1">
      <c r="A3527" s="357"/>
      <c r="B3527" s="359" t="s">
        <v>2681</v>
      </c>
      <c r="C3527" s="57" t="s">
        <v>249</v>
      </c>
      <c r="D3527" s="362">
        <v>1668</v>
      </c>
      <c r="E3527" s="362">
        <v>1668</v>
      </c>
      <c r="F3527" s="362">
        <f t="shared" si="43"/>
        <v>1834.8000000000002</v>
      </c>
      <c r="G3527" s="11"/>
      <c r="H3527" s="31" t="e">
        <f>(D3617-#REF!)/#REF!*100</f>
        <v>#REF!</v>
      </c>
    </row>
    <row r="3528" spans="1:8" s="104" customFormat="1">
      <c r="A3528" s="357"/>
      <c r="B3528" s="359" t="s">
        <v>2682</v>
      </c>
      <c r="C3528" s="57" t="s">
        <v>249</v>
      </c>
      <c r="D3528" s="362">
        <v>2018</v>
      </c>
      <c r="E3528" s="362">
        <v>2018</v>
      </c>
      <c r="F3528" s="362">
        <f t="shared" si="43"/>
        <v>2219.8000000000002</v>
      </c>
      <c r="G3528" s="11"/>
      <c r="H3528" s="31" t="e">
        <f>(D3618-#REF!)/#REF!*100</f>
        <v>#REF!</v>
      </c>
    </row>
    <row r="3529" spans="1:8" s="104" customFormat="1" ht="18">
      <c r="A3529" s="357"/>
      <c r="B3529" s="359" t="s">
        <v>2685</v>
      </c>
      <c r="C3529" s="59" t="s">
        <v>249</v>
      </c>
      <c r="D3529" s="362">
        <v>3085</v>
      </c>
      <c r="E3529" s="362">
        <v>3085</v>
      </c>
      <c r="F3529" s="362">
        <f t="shared" si="43"/>
        <v>3393.5000000000005</v>
      </c>
      <c r="G3529" s="11"/>
      <c r="H3529" s="31" t="e">
        <f>(D3619-#REF!)/#REF!*100</f>
        <v>#REF!</v>
      </c>
    </row>
    <row r="3530" spans="1:8" s="104" customFormat="1" ht="18">
      <c r="A3530" s="357"/>
      <c r="B3530" s="332" t="s">
        <v>2686</v>
      </c>
      <c r="C3530" s="59"/>
      <c r="D3530" s="11"/>
      <c r="E3530" s="11"/>
      <c r="F3530" s="362"/>
      <c r="G3530" s="11"/>
      <c r="H3530" s="31" t="e">
        <f>(D3620-#REF!)/#REF!*100</f>
        <v>#REF!</v>
      </c>
    </row>
    <row r="3531" spans="1:8" s="104" customFormat="1">
      <c r="A3531" s="357"/>
      <c r="B3531" s="359" t="s">
        <v>2672</v>
      </c>
      <c r="C3531" s="57" t="s">
        <v>2687</v>
      </c>
      <c r="D3531" s="362">
        <v>157</v>
      </c>
      <c r="E3531" s="362">
        <v>157</v>
      </c>
      <c r="F3531" s="362">
        <f t="shared" si="43"/>
        <v>172.70000000000002</v>
      </c>
      <c r="G3531" s="11"/>
      <c r="H3531" s="31" t="e">
        <f>(D3621-#REF!)/#REF!*100</f>
        <v>#REF!</v>
      </c>
    </row>
    <row r="3532" spans="1:8" s="104" customFormat="1" ht="18">
      <c r="A3532" s="357"/>
      <c r="B3532" s="359" t="s">
        <v>2673</v>
      </c>
      <c r="C3532" s="59" t="s">
        <v>249</v>
      </c>
      <c r="D3532" s="362">
        <v>196</v>
      </c>
      <c r="E3532" s="362">
        <v>196</v>
      </c>
      <c r="F3532" s="362">
        <f t="shared" si="43"/>
        <v>215.60000000000002</v>
      </c>
      <c r="G3532" s="11"/>
      <c r="H3532" s="31"/>
    </row>
    <row r="3533" spans="1:8" s="104" customFormat="1" ht="18">
      <c r="A3533" s="357"/>
      <c r="B3533" s="359" t="s">
        <v>2674</v>
      </c>
      <c r="C3533" s="59" t="s">
        <v>249</v>
      </c>
      <c r="D3533" s="362">
        <v>278</v>
      </c>
      <c r="E3533" s="362">
        <v>278</v>
      </c>
      <c r="F3533" s="362">
        <f t="shared" si="43"/>
        <v>305.8</v>
      </c>
      <c r="G3533" s="11"/>
      <c r="H3533" s="31" t="e">
        <f>(D3623-#REF!)/#REF!*100</f>
        <v>#REF!</v>
      </c>
    </row>
    <row r="3534" spans="1:8" s="104" customFormat="1" ht="18">
      <c r="A3534" s="357"/>
      <c r="B3534" s="359" t="s">
        <v>2675</v>
      </c>
      <c r="C3534" s="59" t="s">
        <v>249</v>
      </c>
      <c r="D3534" s="362">
        <v>379</v>
      </c>
      <c r="E3534" s="362">
        <v>379</v>
      </c>
      <c r="F3534" s="362">
        <f t="shared" si="43"/>
        <v>416.90000000000003</v>
      </c>
      <c r="G3534" s="11"/>
      <c r="H3534" s="31" t="e">
        <f>(D3624-#REF!)/#REF!*100</f>
        <v>#REF!</v>
      </c>
    </row>
    <row r="3535" spans="1:8" s="104" customFormat="1" ht="18">
      <c r="A3535" s="357"/>
      <c r="B3535" s="359" t="s">
        <v>2676</v>
      </c>
      <c r="C3535" s="59" t="s">
        <v>249</v>
      </c>
      <c r="D3535" s="362">
        <v>438</v>
      </c>
      <c r="E3535" s="362">
        <v>438</v>
      </c>
      <c r="F3535" s="362">
        <f t="shared" si="43"/>
        <v>481.8</v>
      </c>
      <c r="G3535" s="11"/>
      <c r="H3535" s="31" t="e">
        <f>(D3625-#REF!)/#REF!*100</f>
        <v>#REF!</v>
      </c>
    </row>
    <row r="3536" spans="1:8" s="104" customFormat="1" ht="18">
      <c r="A3536" s="357"/>
      <c r="B3536" s="359" t="s">
        <v>2677</v>
      </c>
      <c r="C3536" s="59" t="s">
        <v>249</v>
      </c>
      <c r="D3536" s="362">
        <v>643</v>
      </c>
      <c r="E3536" s="362">
        <v>643</v>
      </c>
      <c r="F3536" s="362">
        <f t="shared" si="43"/>
        <v>707.30000000000007</v>
      </c>
      <c r="G3536" s="11"/>
      <c r="H3536" s="31" t="e">
        <f>(D3626-#REF!)/#REF!*100</f>
        <v>#REF!</v>
      </c>
    </row>
    <row r="3537" spans="1:8" s="104" customFormat="1" ht="18">
      <c r="A3537" s="357"/>
      <c r="B3537" s="359" t="s">
        <v>2678</v>
      </c>
      <c r="C3537" s="59" t="s">
        <v>249</v>
      </c>
      <c r="D3537" s="362">
        <v>803</v>
      </c>
      <c r="E3537" s="362">
        <v>803</v>
      </c>
      <c r="F3537" s="362">
        <f t="shared" si="43"/>
        <v>883.30000000000007</v>
      </c>
      <c r="G3537" s="11"/>
      <c r="H3537" s="31" t="e">
        <f>(D3627-#REF!)/#REF!*100</f>
        <v>#REF!</v>
      </c>
    </row>
    <row r="3538" spans="1:8" s="104" customFormat="1" ht="18">
      <c r="A3538" s="357"/>
      <c r="B3538" s="359" t="s">
        <v>2679</v>
      </c>
      <c r="C3538" s="59" t="s">
        <v>249</v>
      </c>
      <c r="D3538" s="362">
        <v>947</v>
      </c>
      <c r="E3538" s="362">
        <v>947</v>
      </c>
      <c r="F3538" s="362">
        <f t="shared" si="43"/>
        <v>1041.7</v>
      </c>
      <c r="G3538" s="11"/>
      <c r="H3538" s="31" t="e">
        <f>(D3628-#REF!)/#REF!*100</f>
        <v>#REF!</v>
      </c>
    </row>
    <row r="3539" spans="1:8" s="104" customFormat="1" ht="18">
      <c r="A3539" s="357"/>
      <c r="B3539" s="359" t="s">
        <v>2680</v>
      </c>
      <c r="C3539" s="59" t="s">
        <v>249</v>
      </c>
      <c r="D3539" s="362">
        <v>1457</v>
      </c>
      <c r="E3539" s="362">
        <v>1457</v>
      </c>
      <c r="F3539" s="362">
        <f t="shared" si="43"/>
        <v>1602.7</v>
      </c>
      <c r="G3539" s="11"/>
      <c r="H3539" s="31" t="e">
        <f>(D3629-#REF!)/#REF!*100</f>
        <v>#REF!</v>
      </c>
    </row>
    <row r="3540" spans="1:8" s="104" customFormat="1" ht="18">
      <c r="A3540" s="357"/>
      <c r="B3540" s="359" t="s">
        <v>2681</v>
      </c>
      <c r="C3540" s="59" t="s">
        <v>249</v>
      </c>
      <c r="D3540" s="362">
        <v>1879</v>
      </c>
      <c r="E3540" s="362">
        <v>1879</v>
      </c>
      <c r="F3540" s="362">
        <f t="shared" si="43"/>
        <v>2066.9</v>
      </c>
      <c r="G3540" s="11"/>
      <c r="H3540" s="31" t="e">
        <f>(D3630-#REF!)/#REF!*100</f>
        <v>#REF!</v>
      </c>
    </row>
    <row r="3541" spans="1:8" s="104" customFormat="1" ht="18">
      <c r="A3541" s="357"/>
      <c r="B3541" s="359" t="s">
        <v>2682</v>
      </c>
      <c r="C3541" s="59" t="s">
        <v>249</v>
      </c>
      <c r="D3541" s="362">
        <v>1760</v>
      </c>
      <c r="E3541" s="362">
        <v>1760</v>
      </c>
      <c r="F3541" s="362">
        <f t="shared" si="43"/>
        <v>1936.0000000000002</v>
      </c>
      <c r="G3541" s="11"/>
      <c r="H3541" s="31" t="e">
        <f>(D3631-#REF!)/#REF!*100</f>
        <v>#REF!</v>
      </c>
    </row>
    <row r="3542" spans="1:8" s="104" customFormat="1" ht="18">
      <c r="A3542" s="357"/>
      <c r="B3542" s="359" t="s">
        <v>2685</v>
      </c>
      <c r="C3542" s="59" t="s">
        <v>249</v>
      </c>
      <c r="D3542" s="362">
        <v>3278</v>
      </c>
      <c r="E3542" s="362">
        <v>3278</v>
      </c>
      <c r="F3542" s="362">
        <f t="shared" si="43"/>
        <v>3605.8</v>
      </c>
      <c r="G3542" s="11"/>
      <c r="H3542" s="31"/>
    </row>
    <row r="3543" spans="1:8" s="104" customFormat="1" ht="33">
      <c r="A3543" s="361">
        <v>32</v>
      </c>
      <c r="B3543" s="579" t="s">
        <v>2688</v>
      </c>
      <c r="C3543" s="59"/>
      <c r="D3543" s="11"/>
      <c r="E3543" s="11"/>
      <c r="F3543" s="362"/>
      <c r="G3543" s="11"/>
      <c r="H3543" s="31" t="e">
        <f>(D3633-#REF!)/#REF!*100</f>
        <v>#REF!</v>
      </c>
    </row>
    <row r="3544" spans="1:8" s="104" customFormat="1" ht="18">
      <c r="A3544" s="357"/>
      <c r="B3544" s="332" t="s">
        <v>2689</v>
      </c>
      <c r="C3544" s="59"/>
      <c r="D3544" s="11"/>
      <c r="E3544" s="11"/>
      <c r="F3544" s="362"/>
      <c r="G3544" s="11"/>
      <c r="H3544" s="31" t="e">
        <f>(D3634-#REF!)/#REF!*100</f>
        <v>#REF!</v>
      </c>
    </row>
    <row r="3545" spans="1:8" s="104" customFormat="1">
      <c r="A3545" s="357"/>
      <c r="B3545" s="359" t="s">
        <v>2690</v>
      </c>
      <c r="C3545" s="57" t="s">
        <v>92</v>
      </c>
      <c r="D3545" s="11">
        <v>801.70499999999993</v>
      </c>
      <c r="E3545" s="11">
        <v>801.70499999999993</v>
      </c>
      <c r="F3545" s="362">
        <f t="shared" si="43"/>
        <v>881.87549999999999</v>
      </c>
      <c r="G3545" s="11"/>
      <c r="H3545" s="31" t="e">
        <f>(D3635-#REF!)/#REF!*100</f>
        <v>#REF!</v>
      </c>
    </row>
    <row r="3546" spans="1:8" s="104" customFormat="1" ht="18">
      <c r="A3546" s="357"/>
      <c r="B3546" s="359" t="s">
        <v>2691</v>
      </c>
      <c r="C3546" s="59" t="s">
        <v>249</v>
      </c>
      <c r="D3546" s="11">
        <v>998.41200000000003</v>
      </c>
      <c r="E3546" s="11">
        <v>998.41200000000003</v>
      </c>
      <c r="F3546" s="362">
        <f t="shared" si="43"/>
        <v>1098.2532000000001</v>
      </c>
      <c r="G3546" s="11"/>
      <c r="H3546" s="31" t="e">
        <f>(D3636-#REF!)/#REF!*100</f>
        <v>#REF!</v>
      </c>
    </row>
    <row r="3547" spans="1:8" s="104" customFormat="1" ht="18">
      <c r="A3547" s="357"/>
      <c r="B3547" s="359" t="s">
        <v>2692</v>
      </c>
      <c r="C3547" s="59" t="s">
        <v>249</v>
      </c>
      <c r="D3547" s="11">
        <v>1607.5425</v>
      </c>
      <c r="E3547" s="11">
        <v>1607.5425</v>
      </c>
      <c r="F3547" s="362">
        <f t="shared" si="43"/>
        <v>1768.2967500000002</v>
      </c>
      <c r="G3547" s="11"/>
      <c r="H3547" s="31" t="e">
        <f>(D3637-#REF!)/#REF!*100</f>
        <v>#REF!</v>
      </c>
    </row>
    <row r="3548" spans="1:8" s="104" customFormat="1" ht="18">
      <c r="A3548" s="357"/>
      <c r="B3548" s="359" t="s">
        <v>2693</v>
      </c>
      <c r="C3548" s="59" t="s">
        <v>249</v>
      </c>
      <c r="D3548" s="11">
        <v>2293.5374999999999</v>
      </c>
      <c r="E3548" s="11">
        <v>2293.5374999999999</v>
      </c>
      <c r="F3548" s="362">
        <f t="shared" si="43"/>
        <v>2522.8912500000001</v>
      </c>
      <c r="G3548" s="11"/>
      <c r="H3548" s="31" t="e">
        <f>(D3638-#REF!)/#REF!*100</f>
        <v>#REF!</v>
      </c>
    </row>
    <row r="3549" spans="1:8" s="104" customFormat="1" ht="18">
      <c r="A3549" s="357"/>
      <c r="B3549" s="359" t="s">
        <v>2694</v>
      </c>
      <c r="C3549" s="59" t="s">
        <v>249</v>
      </c>
      <c r="D3549" s="11">
        <v>2888.6174999999998</v>
      </c>
      <c r="E3549" s="11">
        <v>2888.6174999999998</v>
      </c>
      <c r="F3549" s="362">
        <f t="shared" si="43"/>
        <v>3177.4792499999999</v>
      </c>
      <c r="G3549" s="11"/>
      <c r="H3549" s="31" t="e">
        <f>(D3639-#REF!)/#REF!*100</f>
        <v>#REF!</v>
      </c>
    </row>
    <row r="3550" spans="1:8" s="104" customFormat="1" ht="18">
      <c r="A3550" s="357"/>
      <c r="B3550" s="359" t="s">
        <v>2695</v>
      </c>
      <c r="C3550" s="59" t="s">
        <v>249</v>
      </c>
      <c r="D3550" s="11">
        <v>4599.4724999999999</v>
      </c>
      <c r="E3550" s="11">
        <v>4599.4724999999999</v>
      </c>
      <c r="F3550" s="362">
        <f t="shared" si="43"/>
        <v>5059.41975</v>
      </c>
      <c r="G3550" s="11"/>
      <c r="H3550" s="31" t="e">
        <f>(D3640-#REF!)/#REF!*100</f>
        <v>#REF!</v>
      </c>
    </row>
    <row r="3551" spans="1:8" s="104" customFormat="1" ht="18">
      <c r="A3551" s="357"/>
      <c r="B3551" s="359" t="s">
        <v>2696</v>
      </c>
      <c r="C3551" s="59" t="s">
        <v>67</v>
      </c>
      <c r="D3551" s="11">
        <v>9508.8824999999997</v>
      </c>
      <c r="E3551" s="11">
        <v>9508.8824999999997</v>
      </c>
      <c r="F3551" s="362">
        <f t="shared" si="43"/>
        <v>10459.77075</v>
      </c>
      <c r="G3551" s="11"/>
      <c r="H3551" s="31" t="e">
        <f>(D3641-#REF!)/#REF!*100</f>
        <v>#REF!</v>
      </c>
    </row>
    <row r="3552" spans="1:8" s="104" customFormat="1" ht="18">
      <c r="A3552" s="357"/>
      <c r="B3552" s="359" t="s">
        <v>2697</v>
      </c>
      <c r="C3552" s="59" t="s">
        <v>67</v>
      </c>
      <c r="D3552" s="11">
        <v>11823.0825</v>
      </c>
      <c r="E3552" s="11">
        <v>11823.0825</v>
      </c>
      <c r="F3552" s="362">
        <f t="shared" si="43"/>
        <v>13005.390750000002</v>
      </c>
      <c r="G3552" s="11"/>
      <c r="H3552" s="31" t="e">
        <f>(D3642-#REF!)/#REF!*100</f>
        <v>#REF!</v>
      </c>
    </row>
    <row r="3553" spans="1:8" s="104" customFormat="1" ht="18">
      <c r="A3553" s="357"/>
      <c r="B3553" s="359" t="s">
        <v>2698</v>
      </c>
      <c r="C3553" s="59" t="s">
        <v>67</v>
      </c>
      <c r="D3553" s="11">
        <v>19364.894999999997</v>
      </c>
      <c r="E3553" s="11">
        <v>19364.894999999997</v>
      </c>
      <c r="F3553" s="362">
        <f t="shared" si="43"/>
        <v>21301.384499999996</v>
      </c>
      <c r="G3553" s="11"/>
      <c r="H3553" s="31"/>
    </row>
    <row r="3554" spans="1:8" s="104" customFormat="1">
      <c r="A3554" s="357"/>
      <c r="B3554" s="332" t="s">
        <v>2699</v>
      </c>
      <c r="C3554" s="45"/>
      <c r="D3554" s="11"/>
      <c r="E3554" s="11"/>
      <c r="F3554" s="362"/>
      <c r="G3554" s="11"/>
      <c r="H3554" s="31" t="e">
        <f>(D3644-#REF!)/#REF!*100</f>
        <v>#REF!</v>
      </c>
    </row>
    <row r="3555" spans="1:8" s="104" customFormat="1">
      <c r="A3555" s="357"/>
      <c r="B3555" s="359" t="s">
        <v>2690</v>
      </c>
      <c r="C3555" s="57" t="s">
        <v>197</v>
      </c>
      <c r="D3555" s="11">
        <v>743.84999999999991</v>
      </c>
      <c r="E3555" s="11">
        <v>743.84999999999991</v>
      </c>
      <c r="F3555" s="362">
        <f t="shared" si="43"/>
        <v>818.23500000000001</v>
      </c>
      <c r="G3555" s="11"/>
      <c r="H3555" s="31" t="e">
        <f>(D3645-#REF!)/#REF!*100</f>
        <v>#REF!</v>
      </c>
    </row>
    <row r="3556" spans="1:8" s="104" customFormat="1" ht="18">
      <c r="A3556" s="357"/>
      <c r="B3556" s="359" t="s">
        <v>2691</v>
      </c>
      <c r="C3556" s="59" t="s">
        <v>67</v>
      </c>
      <c r="D3556" s="11">
        <v>1000.0649999999999</v>
      </c>
      <c r="E3556" s="11">
        <v>1000.0649999999999</v>
      </c>
      <c r="F3556" s="362">
        <f t="shared" si="43"/>
        <v>1100.0715</v>
      </c>
      <c r="G3556" s="11"/>
      <c r="H3556" s="31" t="e">
        <f>(D3646-#REF!)/#REF!*100</f>
        <v>#REF!</v>
      </c>
    </row>
    <row r="3557" spans="1:8" s="104" customFormat="1" ht="18">
      <c r="A3557" s="357"/>
      <c r="B3557" s="359" t="s">
        <v>2692</v>
      </c>
      <c r="C3557" s="59" t="s">
        <v>67</v>
      </c>
      <c r="D3557" s="11">
        <v>1479.4349999999999</v>
      </c>
      <c r="E3557" s="11">
        <v>1479.4349999999999</v>
      </c>
      <c r="F3557" s="362">
        <f t="shared" si="43"/>
        <v>1627.3785</v>
      </c>
      <c r="G3557" s="11"/>
      <c r="H3557" s="31" t="e">
        <f>(D3647-#REF!)/#REF!*100</f>
        <v>#REF!</v>
      </c>
    </row>
    <row r="3558" spans="1:8" s="104" customFormat="1" ht="18">
      <c r="A3558" s="357"/>
      <c r="B3558" s="359" t="s">
        <v>2693</v>
      </c>
      <c r="C3558" s="59" t="s">
        <v>67</v>
      </c>
      <c r="D3558" s="11">
        <v>2186.0925000000002</v>
      </c>
      <c r="E3558" s="11">
        <v>2186.0925000000002</v>
      </c>
      <c r="F3558" s="362">
        <f t="shared" si="43"/>
        <v>2404.7017500000006</v>
      </c>
      <c r="G3558" s="11"/>
      <c r="H3558" s="31" t="e">
        <f>(D3648-#REF!)/#REF!*100</f>
        <v>#REF!</v>
      </c>
    </row>
    <row r="3559" spans="1:8" s="104" customFormat="1" ht="18">
      <c r="A3559" s="357"/>
      <c r="B3559" s="359" t="s">
        <v>2694</v>
      </c>
      <c r="C3559" s="59" t="s">
        <v>67</v>
      </c>
      <c r="D3559" s="11">
        <v>2529.0899999999997</v>
      </c>
      <c r="E3559" s="11">
        <v>2529.0899999999997</v>
      </c>
      <c r="F3559" s="362">
        <f t="shared" si="43"/>
        <v>2781.9989999999998</v>
      </c>
      <c r="G3559" s="11"/>
      <c r="H3559" s="31" t="e">
        <f>(D3649-#REF!)/#REF!*100</f>
        <v>#REF!</v>
      </c>
    </row>
    <row r="3560" spans="1:8" s="104" customFormat="1" ht="18">
      <c r="A3560" s="357"/>
      <c r="B3560" s="359" t="s">
        <v>2695</v>
      </c>
      <c r="C3560" s="59" t="s">
        <v>67</v>
      </c>
      <c r="D3560" s="11">
        <v>4194.4875000000002</v>
      </c>
      <c r="E3560" s="11">
        <v>4194.4875000000002</v>
      </c>
      <c r="F3560" s="362">
        <f t="shared" si="43"/>
        <v>4613.9362500000007</v>
      </c>
      <c r="G3560" s="11"/>
      <c r="H3560" s="31" t="e">
        <f>(D3650-#REF!)/#REF!*100</f>
        <v>#REF!</v>
      </c>
    </row>
    <row r="3561" spans="1:8" s="104" customFormat="1" ht="18">
      <c r="A3561" s="357"/>
      <c r="B3561" s="359" t="s">
        <v>2696</v>
      </c>
      <c r="C3561" s="59" t="s">
        <v>67</v>
      </c>
      <c r="D3561" s="11">
        <v>8521.2150000000001</v>
      </c>
      <c r="E3561" s="11">
        <v>8521.2150000000001</v>
      </c>
      <c r="F3561" s="362">
        <f t="shared" si="43"/>
        <v>9373.3365000000013</v>
      </c>
      <c r="G3561" s="11"/>
      <c r="H3561" s="31" t="e">
        <f>(D3651-#REF!)/#REF!*100</f>
        <v>#REF!</v>
      </c>
    </row>
    <row r="3562" spans="1:8" s="104" customFormat="1" ht="18">
      <c r="A3562" s="357"/>
      <c r="B3562" s="359" t="s">
        <v>2697</v>
      </c>
      <c r="C3562" s="59" t="s">
        <v>67</v>
      </c>
      <c r="D3562" s="11">
        <v>11380.904999999999</v>
      </c>
      <c r="E3562" s="11">
        <v>11380.904999999999</v>
      </c>
      <c r="F3562" s="362">
        <f t="shared" si="43"/>
        <v>12518.995499999999</v>
      </c>
      <c r="G3562" s="11"/>
      <c r="H3562" s="31" t="e">
        <f>(D3652-#REF!)/#REF!*100</f>
        <v>#REF!</v>
      </c>
    </row>
    <row r="3563" spans="1:8" s="104" customFormat="1" ht="18">
      <c r="A3563" s="357"/>
      <c r="B3563" s="359" t="s">
        <v>2698</v>
      </c>
      <c r="C3563" s="59" t="s">
        <v>67</v>
      </c>
      <c r="D3563" s="11">
        <v>16083.69</v>
      </c>
      <c r="E3563" s="11">
        <v>16083.69</v>
      </c>
      <c r="F3563" s="362">
        <f t="shared" si="43"/>
        <v>17692.059000000001</v>
      </c>
      <c r="G3563" s="11"/>
      <c r="H3563" s="31" t="e">
        <f>(D3653-#REF!)/#REF!*100</f>
        <v>#REF!</v>
      </c>
    </row>
    <row r="3564" spans="1:8" s="104" customFormat="1">
      <c r="A3564" s="357"/>
      <c r="B3564" s="332" t="s">
        <v>2700</v>
      </c>
      <c r="C3564" s="45"/>
      <c r="D3564" s="11"/>
      <c r="E3564" s="11"/>
      <c r="F3564" s="362"/>
      <c r="G3564" s="11"/>
      <c r="H3564" s="31"/>
    </row>
    <row r="3565" spans="1:8" s="104" customFormat="1">
      <c r="A3565" s="357"/>
      <c r="B3565" s="359" t="s">
        <v>2690</v>
      </c>
      <c r="C3565" s="57" t="s">
        <v>92</v>
      </c>
      <c r="D3565" s="11">
        <v>43.151564999999998</v>
      </c>
      <c r="E3565" s="11">
        <v>43.151564999999998</v>
      </c>
      <c r="F3565" s="362">
        <f t="shared" si="43"/>
        <v>47.466721499999998</v>
      </c>
      <c r="G3565" s="11"/>
      <c r="H3565" s="31" t="e">
        <f>(D3656-#REF!)/#REF!*100</f>
        <v>#REF!</v>
      </c>
    </row>
    <row r="3566" spans="1:8" s="104" customFormat="1" ht="18">
      <c r="A3566" s="357"/>
      <c r="B3566" s="359" t="s">
        <v>2691</v>
      </c>
      <c r="C3566" s="59" t="s">
        <v>67</v>
      </c>
      <c r="D3566" s="11">
        <v>77.530088495575228</v>
      </c>
      <c r="E3566" s="11">
        <v>77.530088495575228</v>
      </c>
      <c r="F3566" s="362">
        <f t="shared" si="43"/>
        <v>85.283097345132759</v>
      </c>
      <c r="G3566" s="11"/>
      <c r="H3566" s="31" t="e">
        <f>(D3657-#REF!)/#REF!*100</f>
        <v>#REF!</v>
      </c>
    </row>
    <row r="3567" spans="1:8" s="104" customFormat="1" ht="18">
      <c r="A3567" s="357"/>
      <c r="B3567" s="359" t="s">
        <v>2692</v>
      </c>
      <c r="C3567" s="59" t="s">
        <v>67</v>
      </c>
      <c r="D3567" s="11">
        <v>121.41504424778761</v>
      </c>
      <c r="E3567" s="11">
        <v>121.41504424778761</v>
      </c>
      <c r="F3567" s="362">
        <f t="shared" si="43"/>
        <v>133.55654867256638</v>
      </c>
      <c r="G3567" s="11"/>
      <c r="H3567" s="31" t="e">
        <f>(D3658-#REF!)/#REF!*100</f>
        <v>#REF!</v>
      </c>
    </row>
    <row r="3568" spans="1:8" s="104" customFormat="1" ht="18">
      <c r="A3568" s="357"/>
      <c r="B3568" s="359" t="s">
        <v>2693</v>
      </c>
      <c r="C3568" s="59" t="s">
        <v>67</v>
      </c>
      <c r="D3568" s="11">
        <v>182.85398230088498</v>
      </c>
      <c r="E3568" s="11">
        <v>182.85398230088498</v>
      </c>
      <c r="F3568" s="362">
        <f t="shared" si="43"/>
        <v>201.13938053097348</v>
      </c>
      <c r="G3568" s="11"/>
      <c r="H3568" s="31" t="e">
        <f>(D3659-#REF!)/#REF!*100</f>
        <v>#REF!</v>
      </c>
    </row>
    <row r="3569" spans="1:8" s="104" customFormat="1" ht="18">
      <c r="A3569" s="357"/>
      <c r="B3569" s="359" t="s">
        <v>2694</v>
      </c>
      <c r="C3569" s="59" t="s">
        <v>67</v>
      </c>
      <c r="D3569" s="11">
        <v>257.45840707964601</v>
      </c>
      <c r="E3569" s="11">
        <v>257.45840707964601</v>
      </c>
      <c r="F3569" s="362">
        <f t="shared" ref="F3569:F3631" si="44">1.1*E3569</f>
        <v>283.20424778761065</v>
      </c>
      <c r="G3569" s="11"/>
      <c r="H3569" s="31" t="e">
        <f>(D3660-#REF!)/#REF!*100</f>
        <v>#REF!</v>
      </c>
    </row>
    <row r="3570" spans="1:8" s="104" customFormat="1" ht="18">
      <c r="A3570" s="357"/>
      <c r="B3570" s="359" t="s">
        <v>2695</v>
      </c>
      <c r="C3570" s="59" t="s">
        <v>67</v>
      </c>
      <c r="D3570" s="11">
        <v>386.91902654867255</v>
      </c>
      <c r="E3570" s="11">
        <v>386.91902654867255</v>
      </c>
      <c r="F3570" s="362">
        <f t="shared" si="44"/>
        <v>425.61092920353985</v>
      </c>
      <c r="G3570" s="11"/>
      <c r="H3570" s="31" t="e">
        <f>(D3661-#REF!)/#REF!*100</f>
        <v>#REF!</v>
      </c>
    </row>
    <row r="3571" spans="1:8" s="104" customFormat="1" ht="18">
      <c r="A3571" s="357"/>
      <c r="B3571" s="359" t="s">
        <v>2696</v>
      </c>
      <c r="C3571" s="59" t="s">
        <v>67</v>
      </c>
      <c r="D3571" s="11">
        <v>671.43982300884954</v>
      </c>
      <c r="E3571" s="11">
        <v>671.43982300884954</v>
      </c>
      <c r="F3571" s="362">
        <f t="shared" si="44"/>
        <v>738.58380530973454</v>
      </c>
      <c r="G3571" s="11"/>
      <c r="H3571" s="31" t="e">
        <f>(D3662-#REF!)/#REF!*100</f>
        <v>#REF!</v>
      </c>
    </row>
    <row r="3572" spans="1:8" s="104" customFormat="1" ht="18">
      <c r="A3572" s="357"/>
      <c r="B3572" s="359" t="s">
        <v>2697</v>
      </c>
      <c r="C3572" s="59" t="s">
        <v>67</v>
      </c>
      <c r="D3572" s="11">
        <v>1043.7305309734513</v>
      </c>
      <c r="E3572" s="11">
        <v>1043.7305309734513</v>
      </c>
      <c r="F3572" s="362">
        <f t="shared" si="44"/>
        <v>1148.1035840707966</v>
      </c>
      <c r="G3572" s="11"/>
      <c r="H3572" s="31" t="e">
        <f>(D3663-#REF!)/#REF!*100</f>
        <v>#REF!</v>
      </c>
    </row>
    <row r="3573" spans="1:8" s="104" customFormat="1" ht="18">
      <c r="A3573" s="357"/>
      <c r="B3573" s="359" t="s">
        <v>2698</v>
      </c>
      <c r="C3573" s="59" t="s">
        <v>67</v>
      </c>
      <c r="D3573" s="11">
        <v>1798.5517699115044</v>
      </c>
      <c r="E3573" s="11">
        <v>1798.5517699115044</v>
      </c>
      <c r="F3573" s="362">
        <f t="shared" si="44"/>
        <v>1978.4069469026549</v>
      </c>
      <c r="G3573" s="11"/>
      <c r="H3573" s="31" t="e">
        <f>(D3664-#REF!)/#REF!*100</f>
        <v>#REF!</v>
      </c>
    </row>
    <row r="3574" spans="1:8" s="104" customFormat="1" ht="18">
      <c r="A3574" s="357"/>
      <c r="B3574" s="359" t="s">
        <v>2701</v>
      </c>
      <c r="C3574" s="59" t="s">
        <v>67</v>
      </c>
      <c r="D3574" s="11">
        <v>4452.1287610619474</v>
      </c>
      <c r="E3574" s="11">
        <v>4452.1287610619474</v>
      </c>
      <c r="F3574" s="362">
        <f t="shared" si="44"/>
        <v>4897.3416371681424</v>
      </c>
      <c r="G3574" s="11"/>
      <c r="H3574" s="31"/>
    </row>
    <row r="3575" spans="1:8" s="104" customFormat="1" ht="18">
      <c r="A3575" s="357"/>
      <c r="B3575" s="359" t="s">
        <v>2702</v>
      </c>
      <c r="C3575" s="59" t="s">
        <v>67</v>
      </c>
      <c r="D3575" s="11">
        <v>5357.6216814159288</v>
      </c>
      <c r="E3575" s="11">
        <v>5357.6216814159288</v>
      </c>
      <c r="F3575" s="362">
        <f t="shared" si="44"/>
        <v>5893.3838495575219</v>
      </c>
      <c r="G3575" s="11"/>
      <c r="H3575" s="31" t="e">
        <f>(D3666-#REF!)/#REF!*100</f>
        <v>#REF!</v>
      </c>
    </row>
    <row r="3576" spans="1:8" s="104" customFormat="1" ht="18">
      <c r="A3576" s="357"/>
      <c r="B3576" s="332" t="s">
        <v>2703</v>
      </c>
      <c r="C3576" s="61"/>
      <c r="D3576" s="11"/>
      <c r="E3576" s="11"/>
      <c r="F3576" s="362"/>
      <c r="G3576" s="11"/>
      <c r="H3576" s="31" t="e">
        <f>(D3667-#REF!)/#REF!*100</f>
        <v>#REF!</v>
      </c>
    </row>
    <row r="3577" spans="1:8" s="104" customFormat="1">
      <c r="A3577" s="357"/>
      <c r="B3577" s="359" t="s">
        <v>2690</v>
      </c>
      <c r="C3577" s="57" t="s">
        <v>197</v>
      </c>
      <c r="D3577" s="11">
        <v>66.558849557522123</v>
      </c>
      <c r="E3577" s="11">
        <v>66.558849557522123</v>
      </c>
      <c r="F3577" s="362">
        <f t="shared" si="44"/>
        <v>73.214734513274337</v>
      </c>
      <c r="G3577" s="11"/>
      <c r="H3577" s="31" t="e">
        <f>(D3668-#REF!)/#REF!*100</f>
        <v>#REF!</v>
      </c>
    </row>
    <row r="3578" spans="1:8" s="104" customFormat="1" ht="18">
      <c r="A3578" s="357"/>
      <c r="B3578" s="359" t="s">
        <v>2691</v>
      </c>
      <c r="C3578" s="59" t="s">
        <v>67</v>
      </c>
      <c r="D3578" s="11">
        <v>106.05530973451329</v>
      </c>
      <c r="E3578" s="11">
        <v>106.05530973451329</v>
      </c>
      <c r="F3578" s="362">
        <f t="shared" si="44"/>
        <v>116.66084070796462</v>
      </c>
      <c r="G3578" s="11"/>
      <c r="H3578" s="31" t="e">
        <f>(D3669-#REF!)/#REF!*100</f>
        <v>#REF!</v>
      </c>
    </row>
    <row r="3579" spans="1:8" s="104" customFormat="1" ht="18">
      <c r="A3579" s="357"/>
      <c r="B3579" s="359" t="s">
        <v>2692</v>
      </c>
      <c r="C3579" s="59" t="s">
        <v>67</v>
      </c>
      <c r="D3579" s="11">
        <v>154.32876106194692</v>
      </c>
      <c r="E3579" s="11">
        <v>154.32876106194692</v>
      </c>
      <c r="F3579" s="362">
        <f t="shared" si="44"/>
        <v>169.76163716814162</v>
      </c>
      <c r="G3579" s="11"/>
      <c r="H3579" s="31" t="e">
        <f>(D3670-#REF!)/#REF!*100</f>
        <v>#REF!</v>
      </c>
    </row>
    <row r="3580" spans="1:8" s="104" customFormat="1" ht="18">
      <c r="A3580" s="357"/>
      <c r="B3580" s="359" t="s">
        <v>2693</v>
      </c>
      <c r="C3580" s="59" t="s">
        <v>67</v>
      </c>
      <c r="D3580" s="11">
        <v>247.21858407079645</v>
      </c>
      <c r="E3580" s="11">
        <v>247.21858407079645</v>
      </c>
      <c r="F3580" s="362">
        <f t="shared" si="44"/>
        <v>271.9404424778761</v>
      </c>
      <c r="G3580" s="11"/>
      <c r="H3580" s="31" t="e">
        <f>(D3671-#REF!)/#REF!*100</f>
        <v>#REF!</v>
      </c>
    </row>
    <row r="3581" spans="1:8" s="104" customFormat="1" ht="18">
      <c r="A3581" s="357"/>
      <c r="B3581" s="359" t="s">
        <v>2694</v>
      </c>
      <c r="C3581" s="59" t="s">
        <v>67</v>
      </c>
      <c r="D3581" s="11">
        <v>341.57123893805317</v>
      </c>
      <c r="E3581" s="11">
        <v>341.57123893805317</v>
      </c>
      <c r="F3581" s="362">
        <f t="shared" si="44"/>
        <v>375.72836283185853</v>
      </c>
      <c r="G3581" s="11"/>
      <c r="H3581" s="31" t="e">
        <f>(D3672-#REF!)/#REF!*100</f>
        <v>#REF!</v>
      </c>
    </row>
    <row r="3582" spans="1:8" s="104" customFormat="1" ht="18">
      <c r="A3582" s="357"/>
      <c r="B3582" s="359" t="s">
        <v>2695</v>
      </c>
      <c r="C3582" s="59" t="s">
        <v>67</v>
      </c>
      <c r="D3582" s="11">
        <v>558.80176991150449</v>
      </c>
      <c r="E3582" s="11">
        <v>558.80176991150449</v>
      </c>
      <c r="F3582" s="362">
        <f t="shared" si="44"/>
        <v>614.681946902655</v>
      </c>
      <c r="G3582" s="11"/>
      <c r="H3582" s="31" t="e">
        <f>(D3673-#REF!)/#REF!*100</f>
        <v>#REF!</v>
      </c>
    </row>
    <row r="3583" spans="1:8" s="104" customFormat="1" ht="18">
      <c r="A3583" s="357"/>
      <c r="B3583" s="359" t="s">
        <v>2696</v>
      </c>
      <c r="C3583" s="59" t="s">
        <v>67</v>
      </c>
      <c r="D3583" s="11">
        <v>877.69911504424772</v>
      </c>
      <c r="E3583" s="11">
        <v>877.69911504424772</v>
      </c>
      <c r="F3583" s="362">
        <f t="shared" si="44"/>
        <v>965.46902654867256</v>
      </c>
      <c r="G3583" s="11"/>
      <c r="H3583" s="31" t="e">
        <f>(D3674-#REF!)/#REF!*100</f>
        <v>#REF!</v>
      </c>
    </row>
    <row r="3584" spans="1:8" s="104" customFormat="1" ht="18">
      <c r="A3584" s="357"/>
      <c r="B3584" s="359" t="s">
        <v>2697</v>
      </c>
      <c r="C3584" s="59" t="s">
        <v>67</v>
      </c>
      <c r="D3584" s="11">
        <v>1187.0880530973452</v>
      </c>
      <c r="E3584" s="11">
        <v>1187.0880530973452</v>
      </c>
      <c r="F3584" s="362">
        <f t="shared" si="44"/>
        <v>1305.7968584070798</v>
      </c>
      <c r="G3584" s="11"/>
      <c r="H3584" s="31"/>
    </row>
    <row r="3585" spans="1:8" s="104" customFormat="1" ht="18">
      <c r="A3585" s="357"/>
      <c r="B3585" s="359" t="s">
        <v>2698</v>
      </c>
      <c r="C3585" s="59" t="s">
        <v>249</v>
      </c>
      <c r="D3585" s="11">
        <v>2156.2141592920352</v>
      </c>
      <c r="E3585" s="11">
        <v>2156.2141592920352</v>
      </c>
      <c r="F3585" s="362">
        <f t="shared" si="44"/>
        <v>2371.8355752212387</v>
      </c>
      <c r="G3585" s="11"/>
      <c r="H3585" s="31" t="e">
        <f>(D3676-#REF!)/#REF!*100</f>
        <v>#REF!</v>
      </c>
    </row>
    <row r="3586" spans="1:8" s="104" customFormat="1" ht="18">
      <c r="A3586" s="357"/>
      <c r="B3586" s="359" t="s">
        <v>2701</v>
      </c>
      <c r="C3586" s="59" t="s">
        <v>249</v>
      </c>
      <c r="D3586" s="11">
        <v>5966.8911504424786</v>
      </c>
      <c r="E3586" s="11">
        <v>5966.8911504424786</v>
      </c>
      <c r="F3586" s="362">
        <f t="shared" si="44"/>
        <v>6563.5802654867266</v>
      </c>
      <c r="G3586" s="11"/>
      <c r="H3586" s="31" t="e">
        <f>(D3677-#REF!)/#REF!*100</f>
        <v>#REF!</v>
      </c>
    </row>
    <row r="3587" spans="1:8" s="104" customFormat="1" ht="18">
      <c r="A3587" s="357"/>
      <c r="B3587" s="359" t="s">
        <v>2702</v>
      </c>
      <c r="C3587" s="59" t="s">
        <v>249</v>
      </c>
      <c r="D3587" s="11">
        <v>6914.8061946902662</v>
      </c>
      <c r="E3587" s="11">
        <v>6914.8061946902662</v>
      </c>
      <c r="F3587" s="362">
        <f t="shared" si="44"/>
        <v>7606.2868141592935</v>
      </c>
      <c r="G3587" s="11"/>
      <c r="H3587" s="31" t="e">
        <f>(D3678-#REF!)/#REF!*100</f>
        <v>#REF!</v>
      </c>
    </row>
    <row r="3588" spans="1:8" s="104" customFormat="1">
      <c r="A3588" s="357"/>
      <c r="B3588" s="332" t="s">
        <v>2704</v>
      </c>
      <c r="C3588" s="344"/>
      <c r="D3588" s="11"/>
      <c r="E3588" s="11"/>
      <c r="F3588" s="362"/>
      <c r="G3588" s="11"/>
      <c r="H3588" s="31" t="e">
        <f>(D3679-#REF!)/#REF!*100</f>
        <v>#REF!</v>
      </c>
    </row>
    <row r="3589" spans="1:8" s="104" customFormat="1">
      <c r="A3589" s="357"/>
      <c r="B3589" s="359" t="s">
        <v>2690</v>
      </c>
      <c r="C3589" s="57" t="s">
        <v>92</v>
      </c>
      <c r="D3589" s="11">
        <v>141.16327433628319</v>
      </c>
      <c r="E3589" s="11">
        <v>141.16327433628319</v>
      </c>
      <c r="F3589" s="362">
        <f t="shared" si="44"/>
        <v>155.27960176991152</v>
      </c>
      <c r="G3589" s="11"/>
      <c r="H3589" s="31" t="e">
        <f>(D3680-#REF!)/#REF!*100</f>
        <v>#REF!</v>
      </c>
    </row>
    <row r="3590" spans="1:8" s="104" customFormat="1" ht="18">
      <c r="A3590" s="357"/>
      <c r="B3590" s="359" t="s">
        <v>2691</v>
      </c>
      <c r="C3590" s="59" t="s">
        <v>67</v>
      </c>
      <c r="D3590" s="11">
        <v>198.21371681415928</v>
      </c>
      <c r="E3590" s="11">
        <v>198.21371681415928</v>
      </c>
      <c r="F3590" s="362">
        <f t="shared" si="44"/>
        <v>218.03508849557522</v>
      </c>
      <c r="G3590" s="11"/>
      <c r="H3590" s="31" t="e">
        <f>(D3681-#REF!)/#REF!*100</f>
        <v>#REF!</v>
      </c>
    </row>
    <row r="3591" spans="1:8" s="104" customFormat="1" ht="18">
      <c r="A3591" s="357"/>
      <c r="B3591" s="359" t="s">
        <v>2692</v>
      </c>
      <c r="C3591" s="59" t="s">
        <v>67</v>
      </c>
      <c r="D3591" s="11">
        <v>291.10353982300887</v>
      </c>
      <c r="E3591" s="11">
        <v>291.10353982300887</v>
      </c>
      <c r="F3591" s="362">
        <f t="shared" si="44"/>
        <v>320.21389380530979</v>
      </c>
      <c r="G3591" s="11"/>
      <c r="H3591" s="31" t="e">
        <f>(D3682-#REF!)/#REF!*100</f>
        <v>#REF!</v>
      </c>
    </row>
    <row r="3592" spans="1:8" s="104" customFormat="1" ht="18">
      <c r="A3592" s="357"/>
      <c r="B3592" s="359" t="s">
        <v>2693</v>
      </c>
      <c r="C3592" s="59" t="s">
        <v>67</v>
      </c>
      <c r="D3592" s="11">
        <v>400.08451327433636</v>
      </c>
      <c r="E3592" s="11">
        <v>400.08451327433636</v>
      </c>
      <c r="F3592" s="362">
        <f t="shared" si="44"/>
        <v>440.09296460177001</v>
      </c>
      <c r="G3592" s="11"/>
      <c r="H3592" s="31" t="e">
        <f>(D3683-#REF!)/#REF!*100</f>
        <v>#REF!</v>
      </c>
    </row>
    <row r="3593" spans="1:8" s="104" customFormat="1" ht="18">
      <c r="A3593" s="357"/>
      <c r="B3593" s="359" t="s">
        <v>2694</v>
      </c>
      <c r="C3593" s="59" t="s">
        <v>67</v>
      </c>
      <c r="D3593" s="11">
        <v>495.1685840707965</v>
      </c>
      <c r="E3593" s="11">
        <v>495.1685840707965</v>
      </c>
      <c r="F3593" s="362">
        <f t="shared" si="44"/>
        <v>544.68544247787622</v>
      </c>
      <c r="G3593" s="11"/>
      <c r="H3593" s="31" t="e">
        <f>(D3684-#REF!)/#REF!*100</f>
        <v>#REF!</v>
      </c>
    </row>
    <row r="3594" spans="1:8" s="104" customFormat="1" ht="18">
      <c r="A3594" s="357"/>
      <c r="B3594" s="359" t="s">
        <v>2695</v>
      </c>
      <c r="C3594" s="59" t="s">
        <v>67</v>
      </c>
      <c r="D3594" s="11">
        <v>736.53584070796467</v>
      </c>
      <c r="E3594" s="11">
        <v>736.53584070796467</v>
      </c>
      <c r="F3594" s="362">
        <f t="shared" si="44"/>
        <v>810.18942477876124</v>
      </c>
      <c r="G3594" s="11"/>
      <c r="H3594" s="31"/>
    </row>
    <row r="3595" spans="1:8" s="104" customFormat="1" ht="18">
      <c r="A3595" s="357"/>
      <c r="B3595" s="359" t="s">
        <v>2696</v>
      </c>
      <c r="C3595" s="59" t="s">
        <v>67</v>
      </c>
      <c r="D3595" s="11">
        <v>1507.4482300884956</v>
      </c>
      <c r="E3595" s="11">
        <v>1507.4482300884956</v>
      </c>
      <c r="F3595" s="362">
        <f t="shared" si="44"/>
        <v>1658.1930530973452</v>
      </c>
      <c r="G3595" s="11"/>
      <c r="H3595" s="31" t="e">
        <f>(D3686-#REF!)/#REF!*100</f>
        <v>#REF!</v>
      </c>
    </row>
    <row r="3596" spans="1:8" s="104" customFormat="1" ht="18">
      <c r="A3596" s="357"/>
      <c r="B3596" s="359" t="s">
        <v>2697</v>
      </c>
      <c r="C3596" s="59" t="s">
        <v>67</v>
      </c>
      <c r="D3596" s="11">
        <v>2030.4106194690266</v>
      </c>
      <c r="E3596" s="11">
        <v>2030.4106194690266</v>
      </c>
      <c r="F3596" s="362">
        <f t="shared" si="44"/>
        <v>2233.4516814159297</v>
      </c>
      <c r="G3596" s="11"/>
      <c r="H3596" s="31" t="e">
        <f>(D3687-#REF!)/#REF!*100</f>
        <v>#REF!</v>
      </c>
    </row>
    <row r="3597" spans="1:8" s="104" customFormat="1" ht="18">
      <c r="A3597" s="357"/>
      <c r="B3597" s="359" t="s">
        <v>2698</v>
      </c>
      <c r="C3597" s="59" t="s">
        <v>67</v>
      </c>
      <c r="D3597" s="11">
        <v>2674.7880530973457</v>
      </c>
      <c r="E3597" s="11">
        <v>2674.7880530973457</v>
      </c>
      <c r="F3597" s="362">
        <f t="shared" si="44"/>
        <v>2942.2668584070807</v>
      </c>
      <c r="G3597" s="11"/>
      <c r="H3597" s="31" t="e">
        <f>(D3688-#REF!)/#REF!*100</f>
        <v>#REF!</v>
      </c>
    </row>
    <row r="3598" spans="1:8" s="104" customFormat="1" ht="18">
      <c r="A3598" s="357"/>
      <c r="B3598" s="359" t="s">
        <v>2701</v>
      </c>
      <c r="C3598" s="59" t="s">
        <v>249</v>
      </c>
      <c r="D3598" s="11">
        <v>5966.8911504424786</v>
      </c>
      <c r="E3598" s="11">
        <v>5966.8911504424786</v>
      </c>
      <c r="F3598" s="362">
        <f t="shared" si="44"/>
        <v>6563.5802654867266</v>
      </c>
      <c r="G3598" s="11"/>
      <c r="H3598" s="31" t="e">
        <f>(D3689-#REF!)/#REF!*100</f>
        <v>#REF!</v>
      </c>
    </row>
    <row r="3599" spans="1:8" s="104" customFormat="1" ht="18">
      <c r="A3599" s="357"/>
      <c r="B3599" s="359" t="s">
        <v>2702</v>
      </c>
      <c r="C3599" s="59" t="s">
        <v>249</v>
      </c>
      <c r="D3599" s="11">
        <v>7219.0752212389389</v>
      </c>
      <c r="E3599" s="11">
        <v>7219.0752212389389</v>
      </c>
      <c r="F3599" s="362">
        <f t="shared" si="44"/>
        <v>7940.9827433628334</v>
      </c>
      <c r="G3599" s="11"/>
      <c r="H3599" s="31" t="e">
        <f>(D3690-#REF!)/#REF!*100</f>
        <v>#REF!</v>
      </c>
    </row>
    <row r="3600" spans="1:8" s="104" customFormat="1" ht="18">
      <c r="A3600" s="357"/>
      <c r="B3600" s="332" t="s">
        <v>2705</v>
      </c>
      <c r="C3600" s="59"/>
      <c r="D3600" s="11"/>
      <c r="E3600" s="11"/>
      <c r="F3600" s="362"/>
      <c r="G3600" s="11"/>
      <c r="H3600" s="31" t="e">
        <f>(D3691-#REF!)/#REF!*100</f>
        <v>#REF!</v>
      </c>
    </row>
    <row r="3601" spans="1:8" s="104" customFormat="1">
      <c r="A3601" s="357"/>
      <c r="B3601" s="359" t="s">
        <v>2690</v>
      </c>
      <c r="C3601" s="57" t="s">
        <v>197</v>
      </c>
      <c r="D3601" s="11">
        <v>38.765044247787614</v>
      </c>
      <c r="E3601" s="11">
        <v>38.765044247787614</v>
      </c>
      <c r="F3601" s="362">
        <f t="shared" si="44"/>
        <v>42.64154867256638</v>
      </c>
      <c r="G3601" s="11"/>
      <c r="H3601" s="31" t="e">
        <f>(D3692-#REF!)/#REF!*100</f>
        <v>#REF!</v>
      </c>
    </row>
    <row r="3602" spans="1:8" s="104" customFormat="1" ht="18">
      <c r="A3602" s="357"/>
      <c r="B3602" s="359" t="s">
        <v>2691</v>
      </c>
      <c r="C3602" s="59" t="s">
        <v>67</v>
      </c>
      <c r="D3602" s="11">
        <v>60.707522123893803</v>
      </c>
      <c r="E3602" s="11">
        <v>60.707522123893803</v>
      </c>
      <c r="F3602" s="362">
        <f t="shared" si="44"/>
        <v>66.778274336283189</v>
      </c>
      <c r="G3602" s="11"/>
      <c r="H3602" s="31" t="e">
        <f>(D3693-#REF!)/#REF!*100</f>
        <v>#REF!</v>
      </c>
    </row>
    <row r="3603" spans="1:8" s="104" customFormat="1" ht="18">
      <c r="A3603" s="357"/>
      <c r="B3603" s="359" t="s">
        <v>2692</v>
      </c>
      <c r="C3603" s="59" t="s">
        <v>67</v>
      </c>
      <c r="D3603" s="11">
        <v>82.649999999999991</v>
      </c>
      <c r="E3603" s="11">
        <v>82.649999999999991</v>
      </c>
      <c r="F3603" s="362">
        <f t="shared" si="44"/>
        <v>90.914999999999992</v>
      </c>
      <c r="G3603" s="11"/>
      <c r="H3603" s="31" t="e">
        <f>(D3694-#REF!)/#REF!*100</f>
        <v>#REF!</v>
      </c>
    </row>
    <row r="3604" spans="1:8" s="104" customFormat="1" ht="18">
      <c r="A3604" s="357"/>
      <c r="B3604" s="359" t="s">
        <v>2693</v>
      </c>
      <c r="C3604" s="59" t="s">
        <v>67</v>
      </c>
      <c r="D3604" s="11">
        <v>127.99778761061948</v>
      </c>
      <c r="E3604" s="11">
        <v>127.99778761061948</v>
      </c>
      <c r="F3604" s="362">
        <f t="shared" si="44"/>
        <v>140.79756637168146</v>
      </c>
      <c r="G3604" s="11"/>
      <c r="H3604" s="31"/>
    </row>
    <row r="3605" spans="1:8" s="104" customFormat="1" ht="18">
      <c r="A3605" s="357"/>
      <c r="B3605" s="359" t="s">
        <v>2694</v>
      </c>
      <c r="C3605" s="59" t="s">
        <v>199</v>
      </c>
      <c r="D3605" s="11">
        <v>172.6141592920354</v>
      </c>
      <c r="E3605" s="11">
        <v>172.6141592920354</v>
      </c>
      <c r="F3605" s="362">
        <f t="shared" si="44"/>
        <v>189.87557522123896</v>
      </c>
      <c r="G3605" s="11"/>
      <c r="H3605" s="31"/>
    </row>
    <row r="3606" spans="1:8" s="104" customFormat="1" ht="18">
      <c r="A3606" s="357"/>
      <c r="B3606" s="359" t="s">
        <v>2695</v>
      </c>
      <c r="C3606" s="59" t="s">
        <v>67</v>
      </c>
      <c r="D3606" s="11">
        <v>254.53274336283189</v>
      </c>
      <c r="E3606" s="11">
        <v>254.53274336283189</v>
      </c>
      <c r="F3606" s="362">
        <f t="shared" si="44"/>
        <v>279.98601769911511</v>
      </c>
      <c r="G3606" s="11"/>
      <c r="H3606" s="31" t="e">
        <f>(D3697-#REF!)/#REF!*100</f>
        <v>#REF!</v>
      </c>
    </row>
    <row r="3607" spans="1:8" s="104" customFormat="1" ht="18">
      <c r="A3607" s="357"/>
      <c r="B3607" s="359" t="s">
        <v>2696</v>
      </c>
      <c r="C3607" s="59" t="s">
        <v>67</v>
      </c>
      <c r="D3607" s="11">
        <v>461.52345132743369</v>
      </c>
      <c r="E3607" s="11">
        <v>461.52345132743369</v>
      </c>
      <c r="F3607" s="362">
        <f t="shared" si="44"/>
        <v>507.67579646017708</v>
      </c>
      <c r="G3607" s="11"/>
      <c r="H3607" s="31" t="e">
        <f>(D3698-#REF!)/#REF!*100</f>
        <v>#REF!</v>
      </c>
    </row>
    <row r="3608" spans="1:8" s="104" customFormat="1" ht="18">
      <c r="A3608" s="357"/>
      <c r="B3608" s="359" t="s">
        <v>2697</v>
      </c>
      <c r="C3608" s="59" t="s">
        <v>67</v>
      </c>
      <c r="D3608" s="11">
        <v>680.94823008849562</v>
      </c>
      <c r="E3608" s="11">
        <v>680.94823008849562</v>
      </c>
      <c r="F3608" s="362">
        <f t="shared" si="44"/>
        <v>749.04305309734525</v>
      </c>
      <c r="G3608" s="11"/>
      <c r="H3608" s="31" t="e">
        <f>(D3699-#REF!)/#REF!*100</f>
        <v>#REF!</v>
      </c>
    </row>
    <row r="3609" spans="1:8" s="104" customFormat="1" ht="18">
      <c r="A3609" s="357"/>
      <c r="B3609" s="359" t="s">
        <v>2698</v>
      </c>
      <c r="C3609" s="59" t="s">
        <v>67</v>
      </c>
      <c r="D3609" s="11">
        <v>1179.0424778761062</v>
      </c>
      <c r="E3609" s="11">
        <v>1179.0424778761062</v>
      </c>
      <c r="F3609" s="362">
        <f t="shared" si="44"/>
        <v>1296.946725663717</v>
      </c>
      <c r="G3609" s="11"/>
      <c r="H3609" s="31" t="e">
        <f>(D3700-#REF!)/#REF!*100</f>
        <v>#REF!</v>
      </c>
    </row>
    <row r="3610" spans="1:8" s="104" customFormat="1" ht="18">
      <c r="A3610" s="357"/>
      <c r="B3610" s="359" t="s">
        <v>2701</v>
      </c>
      <c r="C3610" s="59" t="s">
        <v>249</v>
      </c>
      <c r="D3610" s="11">
        <v>2945.411946902655</v>
      </c>
      <c r="E3610" s="11">
        <v>2945.411946902655</v>
      </c>
      <c r="F3610" s="362">
        <f t="shared" si="44"/>
        <v>3239.9531415929209</v>
      </c>
      <c r="G3610" s="11"/>
      <c r="H3610" s="31" t="e">
        <f>(D3701-#REF!)/#REF!*100</f>
        <v>#REF!</v>
      </c>
    </row>
    <row r="3611" spans="1:8" s="104" customFormat="1" ht="18">
      <c r="A3611" s="357"/>
      <c r="B3611" s="359" t="s">
        <v>2702</v>
      </c>
      <c r="C3611" s="59" t="s">
        <v>249</v>
      </c>
      <c r="D3611" s="11">
        <v>3959.8858407079647</v>
      </c>
      <c r="E3611" s="11">
        <v>3959.8858407079647</v>
      </c>
      <c r="F3611" s="362">
        <f t="shared" si="44"/>
        <v>4355.8744247787617</v>
      </c>
      <c r="G3611" s="11"/>
      <c r="H3611" s="31" t="e">
        <f>(D3702-#REF!)/#REF!*100</f>
        <v>#REF!</v>
      </c>
    </row>
    <row r="3612" spans="1:8" s="104" customFormat="1" ht="18">
      <c r="A3612" s="357"/>
      <c r="B3612" s="332" t="s">
        <v>2706</v>
      </c>
      <c r="C3612" s="59"/>
      <c r="D3612" s="11"/>
      <c r="E3612" s="11"/>
      <c r="F3612" s="362"/>
      <c r="G3612" s="11"/>
      <c r="H3612" s="31"/>
    </row>
    <row r="3613" spans="1:8" s="104" customFormat="1">
      <c r="A3613" s="357"/>
      <c r="B3613" s="359" t="s">
        <v>2690</v>
      </c>
      <c r="C3613" s="57" t="s">
        <v>92</v>
      </c>
      <c r="D3613" s="11">
        <v>24.795000000000002</v>
      </c>
      <c r="E3613" s="11">
        <v>24.795000000000002</v>
      </c>
      <c r="F3613" s="362">
        <f t="shared" si="44"/>
        <v>27.274500000000003</v>
      </c>
      <c r="G3613" s="11"/>
      <c r="H3613" s="31" t="e">
        <f>(D3704-#REF!)/#REF!*100</f>
        <v>#REF!</v>
      </c>
    </row>
    <row r="3614" spans="1:8" s="104" customFormat="1" ht="18">
      <c r="A3614" s="357"/>
      <c r="B3614" s="359" t="s">
        <v>2691</v>
      </c>
      <c r="C3614" s="59" t="s">
        <v>67</v>
      </c>
      <c r="D3614" s="11">
        <v>33.059999999999995</v>
      </c>
      <c r="E3614" s="11">
        <v>33.059999999999995</v>
      </c>
      <c r="F3614" s="362">
        <f t="shared" si="44"/>
        <v>36.366</v>
      </c>
      <c r="G3614" s="11"/>
      <c r="H3614" s="31" t="e">
        <f>(D3705-#REF!)/#REF!*100</f>
        <v>#REF!</v>
      </c>
    </row>
    <row r="3615" spans="1:8" s="104" customFormat="1" ht="18">
      <c r="A3615" s="357"/>
      <c r="B3615" s="359" t="s">
        <v>2692</v>
      </c>
      <c r="C3615" s="59" t="s">
        <v>67</v>
      </c>
      <c r="D3615" s="11">
        <v>41.324999999999996</v>
      </c>
      <c r="E3615" s="11">
        <v>41.324999999999996</v>
      </c>
      <c r="F3615" s="362">
        <f t="shared" si="44"/>
        <v>45.457499999999996</v>
      </c>
      <c r="G3615" s="11"/>
      <c r="H3615" s="31" t="e">
        <f>(D3706-#REF!)/#REF!*100</f>
        <v>#REF!</v>
      </c>
    </row>
    <row r="3616" spans="1:8" s="104" customFormat="1" ht="18">
      <c r="A3616" s="357"/>
      <c r="B3616" s="359" t="s">
        <v>2693</v>
      </c>
      <c r="C3616" s="59" t="s">
        <v>67</v>
      </c>
      <c r="D3616" s="11">
        <v>81.823499999999996</v>
      </c>
      <c r="E3616" s="11">
        <v>81.823499999999996</v>
      </c>
      <c r="F3616" s="362">
        <f t="shared" si="44"/>
        <v>90.005850000000009</v>
      </c>
      <c r="G3616" s="11"/>
      <c r="H3616" s="31" t="e">
        <f>(D3707-#REF!)/#REF!*100</f>
        <v>#REF!</v>
      </c>
    </row>
    <row r="3617" spans="1:8" s="104" customFormat="1" ht="18">
      <c r="A3617" s="357"/>
      <c r="B3617" s="359" t="s">
        <v>2694</v>
      </c>
      <c r="C3617" s="59" t="s">
        <v>67</v>
      </c>
      <c r="D3617" s="11">
        <v>103.3125</v>
      </c>
      <c r="E3617" s="11">
        <v>103.3125</v>
      </c>
      <c r="F3617" s="362">
        <f t="shared" si="44"/>
        <v>113.64375000000001</v>
      </c>
      <c r="G3617" s="11"/>
      <c r="H3617" s="31" t="e">
        <f>(D3708-#REF!)/#REF!*100</f>
        <v>#REF!</v>
      </c>
    </row>
    <row r="3618" spans="1:8" s="104" customFormat="1" ht="18">
      <c r="A3618" s="357"/>
      <c r="B3618" s="359" t="s">
        <v>2695</v>
      </c>
      <c r="C3618" s="59" t="s">
        <v>67</v>
      </c>
      <c r="D3618" s="11">
        <v>123.97499999999999</v>
      </c>
      <c r="E3618" s="11">
        <v>123.97499999999999</v>
      </c>
      <c r="F3618" s="362">
        <f t="shared" si="44"/>
        <v>136.3725</v>
      </c>
      <c r="G3618" s="11"/>
      <c r="H3618" s="31" t="e">
        <f>(D3709-#REF!)/#REF!*100</f>
        <v>#REF!</v>
      </c>
    </row>
    <row r="3619" spans="1:8" s="104" customFormat="1" ht="18">
      <c r="A3619" s="357"/>
      <c r="B3619" s="359" t="s">
        <v>2696</v>
      </c>
      <c r="C3619" s="59" t="s">
        <v>67</v>
      </c>
      <c r="D3619" s="11">
        <v>177.69749999999999</v>
      </c>
      <c r="E3619" s="11">
        <v>177.69749999999999</v>
      </c>
      <c r="F3619" s="362">
        <f t="shared" si="44"/>
        <v>195.46725000000001</v>
      </c>
      <c r="G3619" s="11"/>
      <c r="H3619" s="31" t="e">
        <f>(D3710-#REF!)/#REF!*100</f>
        <v>#REF!</v>
      </c>
    </row>
    <row r="3620" spans="1:8" s="104" customFormat="1" ht="18">
      <c r="A3620" s="357"/>
      <c r="B3620" s="359" t="s">
        <v>2697</v>
      </c>
      <c r="C3620" s="59" t="s">
        <v>67</v>
      </c>
      <c r="D3620" s="11">
        <v>363.65999999999997</v>
      </c>
      <c r="E3620" s="11">
        <v>363.65999999999997</v>
      </c>
      <c r="F3620" s="362">
        <f t="shared" si="44"/>
        <v>400.02600000000001</v>
      </c>
      <c r="G3620" s="11"/>
      <c r="H3620" s="31" t="e">
        <f>(D3711-#REF!)/#REF!*100</f>
        <v>#REF!</v>
      </c>
    </row>
    <row r="3621" spans="1:8" s="104" customFormat="1" ht="18">
      <c r="A3621" s="357"/>
      <c r="B3621" s="359" t="s">
        <v>2698</v>
      </c>
      <c r="C3621" s="59" t="s">
        <v>67</v>
      </c>
      <c r="D3621" s="11">
        <v>698.39249999999993</v>
      </c>
      <c r="E3621" s="11">
        <v>698.39249999999993</v>
      </c>
      <c r="F3621" s="362">
        <f t="shared" si="44"/>
        <v>768.23175000000003</v>
      </c>
      <c r="G3621" s="11"/>
      <c r="H3621" s="31"/>
    </row>
    <row r="3622" spans="1:8" s="104" customFormat="1" ht="18">
      <c r="A3622" s="357"/>
      <c r="B3622" s="332" t="s">
        <v>2707</v>
      </c>
      <c r="C3622" s="59"/>
      <c r="D3622" s="11"/>
      <c r="E3622" s="11"/>
      <c r="F3622" s="362"/>
      <c r="G3622" s="11"/>
      <c r="H3622" s="31" t="e">
        <f>(D3713-#REF!)/#REF!*100</f>
        <v>#REF!</v>
      </c>
    </row>
    <row r="3623" spans="1:8" s="104" customFormat="1" ht="18">
      <c r="A3623" s="357"/>
      <c r="B3623" s="359" t="s">
        <v>2690</v>
      </c>
      <c r="C3623" s="59" t="s">
        <v>197</v>
      </c>
      <c r="D3623" s="11">
        <v>46.810619469026548</v>
      </c>
      <c r="E3623" s="11">
        <v>46.810619469026548</v>
      </c>
      <c r="F3623" s="362">
        <f t="shared" si="44"/>
        <v>51.491681415929207</v>
      </c>
      <c r="G3623" s="11"/>
      <c r="H3623" s="31" t="e">
        <f>(D3714-#REF!)/#REF!*100</f>
        <v>#REF!</v>
      </c>
    </row>
    <row r="3624" spans="1:8" s="104" customFormat="1" ht="18">
      <c r="A3624" s="357"/>
      <c r="B3624" s="359" t="s">
        <v>2691</v>
      </c>
      <c r="C3624" s="59" t="s">
        <v>67</v>
      </c>
      <c r="D3624" s="11">
        <v>71.678761061946901</v>
      </c>
      <c r="E3624" s="11">
        <v>71.678761061946901</v>
      </c>
      <c r="F3624" s="362">
        <f t="shared" si="44"/>
        <v>78.846637168141598</v>
      </c>
      <c r="G3624" s="11"/>
      <c r="H3624" s="31" t="e">
        <f>(D3715-#REF!)/#REF!*100</f>
        <v>#REF!</v>
      </c>
    </row>
    <row r="3625" spans="1:8" s="104" customFormat="1" ht="18">
      <c r="A3625" s="357"/>
      <c r="B3625" s="359" t="s">
        <v>2692</v>
      </c>
      <c r="C3625" s="59" t="s">
        <v>67</v>
      </c>
      <c r="D3625" s="11">
        <v>116.29513274336284</v>
      </c>
      <c r="E3625" s="11">
        <v>116.29513274336284</v>
      </c>
      <c r="F3625" s="362">
        <f t="shared" si="44"/>
        <v>127.92464601769913</v>
      </c>
      <c r="G3625" s="11"/>
      <c r="H3625" s="31" t="e">
        <f>(D3716-#REF!)/#REF!*100</f>
        <v>#REF!</v>
      </c>
    </row>
    <row r="3626" spans="1:8" s="104" customFormat="1" ht="18">
      <c r="A3626" s="357"/>
      <c r="B3626" s="359" t="s">
        <v>2693</v>
      </c>
      <c r="C3626" s="59" t="s">
        <v>67</v>
      </c>
      <c r="D3626" s="11">
        <v>180.65973451327434</v>
      </c>
      <c r="E3626" s="11">
        <v>180.65973451327434</v>
      </c>
      <c r="F3626" s="362">
        <f t="shared" si="44"/>
        <v>198.72570796460178</v>
      </c>
      <c r="G3626" s="11"/>
      <c r="H3626" s="31" t="e">
        <f>(D3717-#REF!)/#REF!*100</f>
        <v>#REF!</v>
      </c>
    </row>
    <row r="3627" spans="1:8" s="104" customFormat="1" ht="18">
      <c r="A3627" s="357"/>
      <c r="B3627" s="359" t="s">
        <v>2694</v>
      </c>
      <c r="C3627" s="59" t="s">
        <v>67</v>
      </c>
      <c r="D3627" s="11">
        <v>228.93318584070795</v>
      </c>
      <c r="E3627" s="11">
        <v>228.93318584070795</v>
      </c>
      <c r="F3627" s="362">
        <f t="shared" si="44"/>
        <v>251.82650442477876</v>
      </c>
      <c r="G3627" s="11"/>
      <c r="H3627" s="31" t="e">
        <f>(D3718-#REF!)/#REF!*100</f>
        <v>#REF!</v>
      </c>
    </row>
    <row r="3628" spans="1:8" s="104" customFormat="1" ht="18">
      <c r="A3628" s="357"/>
      <c r="B3628" s="359" t="s">
        <v>2695</v>
      </c>
      <c r="C3628" s="59" t="s">
        <v>67</v>
      </c>
      <c r="D3628" s="11">
        <v>340.83982300884952</v>
      </c>
      <c r="E3628" s="11">
        <v>340.83982300884952</v>
      </c>
      <c r="F3628" s="362">
        <f t="shared" si="44"/>
        <v>374.92380530973452</v>
      </c>
      <c r="G3628" s="11"/>
      <c r="H3628" s="31" t="e">
        <f>(D3719-#REF!)/#REF!*100</f>
        <v>#REF!</v>
      </c>
    </row>
    <row r="3629" spans="1:8" s="104" customFormat="1" ht="18">
      <c r="A3629" s="357"/>
      <c r="B3629" s="359" t="s">
        <v>2696</v>
      </c>
      <c r="C3629" s="59" t="s">
        <v>67</v>
      </c>
      <c r="D3629" s="11">
        <v>624.62920353982292</v>
      </c>
      <c r="E3629" s="11">
        <v>624.62920353982292</v>
      </c>
      <c r="F3629" s="362">
        <f t="shared" si="44"/>
        <v>687.09212389380525</v>
      </c>
      <c r="G3629" s="11"/>
      <c r="H3629" s="31" t="e">
        <f>(D3720-#REF!)/#REF!*100</f>
        <v>#REF!</v>
      </c>
    </row>
    <row r="3630" spans="1:8" s="104" customFormat="1" ht="18">
      <c r="A3630" s="357"/>
      <c r="B3630" s="359" t="s">
        <v>2697</v>
      </c>
      <c r="C3630" s="59" t="s">
        <v>67</v>
      </c>
      <c r="D3630" s="11">
        <v>807.48318584070807</v>
      </c>
      <c r="E3630" s="11">
        <v>807.48318584070807</v>
      </c>
      <c r="F3630" s="362">
        <f t="shared" si="44"/>
        <v>888.2315044247789</v>
      </c>
      <c r="G3630" s="11"/>
      <c r="H3630" s="31" t="e">
        <f>(D3721-#REF!)/#REF!*100</f>
        <v>#REF!</v>
      </c>
    </row>
    <row r="3631" spans="1:8" s="104" customFormat="1" ht="18">
      <c r="A3631" s="357"/>
      <c r="B3631" s="359" t="s">
        <v>2698</v>
      </c>
      <c r="C3631" s="59" t="s">
        <v>67</v>
      </c>
      <c r="D3631" s="11">
        <v>1236.8243362831859</v>
      </c>
      <c r="E3631" s="11">
        <v>1236.8243362831859</v>
      </c>
      <c r="F3631" s="362">
        <f t="shared" si="44"/>
        <v>1360.5067699115045</v>
      </c>
      <c r="G3631" s="11"/>
      <c r="H3631" s="31"/>
    </row>
    <row r="3632" spans="1:8" s="104" customFormat="1">
      <c r="A3632" s="357"/>
      <c r="B3632" s="332" t="s">
        <v>2708</v>
      </c>
      <c r="C3632" s="45"/>
      <c r="D3632" s="11"/>
      <c r="E3632" s="11"/>
      <c r="F3632" s="362"/>
      <c r="G3632" s="11"/>
      <c r="H3632" s="31" t="e">
        <f>(D3723-#REF!)/#REF!*100</f>
        <v>#REF!</v>
      </c>
    </row>
    <row r="3633" spans="1:8" s="104" customFormat="1">
      <c r="A3633" s="357"/>
      <c r="B3633" s="359" t="s">
        <v>2709</v>
      </c>
      <c r="C3633" s="57" t="s">
        <v>197</v>
      </c>
      <c r="D3633" s="11">
        <v>116.29513274336284</v>
      </c>
      <c r="E3633" s="11">
        <v>116.29513274336284</v>
      </c>
      <c r="F3633" s="362">
        <f t="shared" ref="F3633:F3694" si="45">1.1*E3633</f>
        <v>127.92464601769913</v>
      </c>
      <c r="G3633" s="11"/>
      <c r="H3633" s="31" t="e">
        <f>(D3724-#REF!)/#REF!*100</f>
        <v>#REF!</v>
      </c>
    </row>
    <row r="3634" spans="1:8" s="104" customFormat="1" ht="18">
      <c r="A3634" s="357"/>
      <c r="B3634" s="359" t="s">
        <v>2710</v>
      </c>
      <c r="C3634" s="59" t="s">
        <v>67</v>
      </c>
      <c r="D3634" s="11">
        <v>170.41991150442476</v>
      </c>
      <c r="E3634" s="11">
        <v>170.41991150442476</v>
      </c>
      <c r="F3634" s="362">
        <f t="shared" si="45"/>
        <v>187.46190265486726</v>
      </c>
      <c r="G3634" s="11"/>
      <c r="H3634" s="31" t="e">
        <f>(D3725-#REF!)/#REF!*100</f>
        <v>#REF!</v>
      </c>
    </row>
    <row r="3635" spans="1:8" s="104" customFormat="1" ht="18">
      <c r="A3635" s="357"/>
      <c r="B3635" s="359" t="s">
        <v>2711</v>
      </c>
      <c r="C3635" s="59" t="s">
        <v>67</v>
      </c>
      <c r="D3635" s="11">
        <v>270.62389380530976</v>
      </c>
      <c r="E3635" s="11">
        <v>270.62389380530976</v>
      </c>
      <c r="F3635" s="362">
        <f t="shared" si="45"/>
        <v>297.68628318584075</v>
      </c>
      <c r="G3635" s="11"/>
      <c r="H3635" s="31" t="e">
        <f>(D3726-#REF!)/#REF!*100</f>
        <v>#REF!</v>
      </c>
    </row>
    <row r="3636" spans="1:8" s="104" customFormat="1" ht="18">
      <c r="A3636" s="357"/>
      <c r="B3636" s="359" t="s">
        <v>2712</v>
      </c>
      <c r="C3636" s="59" t="s">
        <v>67</v>
      </c>
      <c r="D3636" s="11">
        <v>375.94778761061946</v>
      </c>
      <c r="E3636" s="11">
        <v>375.94778761061946</v>
      </c>
      <c r="F3636" s="362">
        <f t="shared" si="45"/>
        <v>413.54256637168146</v>
      </c>
      <c r="G3636" s="11"/>
      <c r="H3636" s="31" t="e">
        <f>(D3727-#REF!)/#REF!*100</f>
        <v>#REF!</v>
      </c>
    </row>
    <row r="3637" spans="1:8" s="104" customFormat="1" ht="18">
      <c r="A3637" s="357"/>
      <c r="B3637" s="359" t="s">
        <v>2713</v>
      </c>
      <c r="C3637" s="59" t="s">
        <v>67</v>
      </c>
      <c r="D3637" s="11">
        <v>614.38938053097343</v>
      </c>
      <c r="E3637" s="11">
        <v>614.38938053097343</v>
      </c>
      <c r="F3637" s="362">
        <f t="shared" si="45"/>
        <v>675.82831858407087</v>
      </c>
      <c r="G3637" s="11"/>
      <c r="H3637" s="31" t="e">
        <f>(D3728-#REF!)/#REF!*100</f>
        <v>#REF!</v>
      </c>
    </row>
    <row r="3638" spans="1:8" s="104" customFormat="1" ht="18">
      <c r="A3638" s="357"/>
      <c r="B3638" s="359" t="s">
        <v>2714</v>
      </c>
      <c r="C3638" s="59" t="s">
        <v>67</v>
      </c>
      <c r="D3638" s="11">
        <v>966.93185840707974</v>
      </c>
      <c r="E3638" s="11">
        <v>966.93185840707974</v>
      </c>
      <c r="F3638" s="362">
        <f t="shared" si="45"/>
        <v>1063.6250442477879</v>
      </c>
      <c r="G3638" s="11"/>
      <c r="H3638" s="31" t="e">
        <f>(D3729-#REF!)/#REF!*100</f>
        <v>#REF!</v>
      </c>
    </row>
    <row r="3639" spans="1:8" s="104" customFormat="1" ht="18">
      <c r="A3639" s="357"/>
      <c r="B3639" s="359" t="s">
        <v>2715</v>
      </c>
      <c r="C3639" s="59" t="s">
        <v>67</v>
      </c>
      <c r="D3639" s="11">
        <v>1307.0402654867255</v>
      </c>
      <c r="E3639" s="11">
        <v>1307.0402654867255</v>
      </c>
      <c r="F3639" s="362">
        <f t="shared" si="45"/>
        <v>1437.7442920353981</v>
      </c>
      <c r="G3639" s="11"/>
      <c r="H3639" s="31" t="e">
        <f>(D3730-#REF!)/#REF!*100</f>
        <v>#REF!</v>
      </c>
    </row>
    <row r="3640" spans="1:8" s="104" customFormat="1" ht="18">
      <c r="A3640" s="357"/>
      <c r="B3640" s="359" t="s">
        <v>2716</v>
      </c>
      <c r="C3640" s="59" t="s">
        <v>67</v>
      </c>
      <c r="D3640" s="11">
        <v>2388.0730088495575</v>
      </c>
      <c r="E3640" s="11">
        <v>2388.0730088495575</v>
      </c>
      <c r="F3640" s="362">
        <f t="shared" si="45"/>
        <v>2626.8803097345135</v>
      </c>
      <c r="G3640" s="11"/>
      <c r="H3640" s="31" t="e">
        <f>(D3731-#REF!)/#REF!*100</f>
        <v>#REF!</v>
      </c>
    </row>
    <row r="3641" spans="1:8" s="104" customFormat="1" ht="18">
      <c r="A3641" s="357"/>
      <c r="B3641" s="359" t="s">
        <v>2701</v>
      </c>
      <c r="C3641" s="59" t="s">
        <v>249</v>
      </c>
      <c r="D3641" s="11">
        <v>6569.5778761061956</v>
      </c>
      <c r="E3641" s="11">
        <v>6569.5778761061956</v>
      </c>
      <c r="F3641" s="362">
        <f t="shared" si="45"/>
        <v>7226.5356637168161</v>
      </c>
      <c r="G3641" s="11"/>
      <c r="H3641" s="31"/>
    </row>
    <row r="3642" spans="1:8" s="104" customFormat="1" ht="18">
      <c r="A3642" s="357"/>
      <c r="B3642" s="359" t="s">
        <v>2702</v>
      </c>
      <c r="C3642" s="59" t="s">
        <v>249</v>
      </c>
      <c r="D3642" s="11">
        <v>7605.2628318584066</v>
      </c>
      <c r="E3642" s="11">
        <v>7605.2628318584066</v>
      </c>
      <c r="F3642" s="362">
        <f t="shared" si="45"/>
        <v>8365.7891150442483</v>
      </c>
      <c r="G3642" s="11"/>
      <c r="H3642" s="31" t="e">
        <f>(D3733-#REF!)/#REF!*100</f>
        <v>#REF!</v>
      </c>
    </row>
    <row r="3643" spans="1:8" s="104" customFormat="1">
      <c r="A3643" s="357"/>
      <c r="B3643" s="332" t="s">
        <v>2717</v>
      </c>
      <c r="C3643" s="45"/>
      <c r="D3643" s="11"/>
      <c r="E3643" s="11"/>
      <c r="F3643" s="362"/>
      <c r="G3643" s="11"/>
      <c r="H3643" s="31" t="e">
        <f>(D3734-#REF!)/#REF!*100</f>
        <v>#REF!</v>
      </c>
    </row>
    <row r="3644" spans="1:8" s="104" customFormat="1">
      <c r="A3644" s="357"/>
      <c r="B3644" s="359" t="s">
        <v>2709</v>
      </c>
      <c r="C3644" s="57" t="s">
        <v>197</v>
      </c>
      <c r="D3644" s="11">
        <v>85.575663716814162</v>
      </c>
      <c r="E3644" s="11">
        <v>85.575663716814162</v>
      </c>
      <c r="F3644" s="362">
        <f t="shared" si="45"/>
        <v>94.13323008849558</v>
      </c>
      <c r="G3644" s="11"/>
      <c r="H3644" s="31" t="e">
        <f>(D3735-#REF!)/#REF!*100</f>
        <v>#REF!</v>
      </c>
    </row>
    <row r="3645" spans="1:8" s="104" customFormat="1" ht="18">
      <c r="A3645" s="357"/>
      <c r="B3645" s="359" t="s">
        <v>2710</v>
      </c>
      <c r="C3645" s="59" t="s">
        <v>67</v>
      </c>
      <c r="D3645" s="11">
        <v>133.11769911504425</v>
      </c>
      <c r="E3645" s="11">
        <v>133.11769911504425</v>
      </c>
      <c r="F3645" s="362">
        <f t="shared" si="45"/>
        <v>146.42946902654867</v>
      </c>
      <c r="G3645" s="11"/>
      <c r="H3645" s="31" t="e">
        <f>(D3736-#REF!)/#REF!*100</f>
        <v>#REF!</v>
      </c>
    </row>
    <row r="3646" spans="1:8" s="104" customFormat="1" ht="18">
      <c r="A3646" s="357"/>
      <c r="B3646" s="359" t="s">
        <v>2711</v>
      </c>
      <c r="C3646" s="59" t="s">
        <v>67</v>
      </c>
      <c r="D3646" s="11">
        <v>202.60221238938055</v>
      </c>
      <c r="E3646" s="11">
        <v>202.60221238938055</v>
      </c>
      <c r="F3646" s="362">
        <f t="shared" si="45"/>
        <v>222.86243362831863</v>
      </c>
      <c r="G3646" s="11"/>
      <c r="H3646" s="31" t="e">
        <f>(D3737-#REF!)/#REF!*100</f>
        <v>#REF!</v>
      </c>
    </row>
    <row r="3647" spans="1:8" s="104" customFormat="1" ht="18">
      <c r="A3647" s="357"/>
      <c r="B3647" s="359" t="s">
        <v>2712</v>
      </c>
      <c r="C3647" s="59" t="s">
        <v>67</v>
      </c>
      <c r="D3647" s="11">
        <v>285.25221238938053</v>
      </c>
      <c r="E3647" s="11">
        <v>285.25221238938053</v>
      </c>
      <c r="F3647" s="362">
        <f t="shared" si="45"/>
        <v>313.77743362831859</v>
      </c>
      <c r="G3647" s="11"/>
      <c r="H3647" s="31" t="e">
        <f>(D3738-#REF!)/#REF!*100</f>
        <v>#REF!</v>
      </c>
    </row>
    <row r="3648" spans="1:8" s="104" customFormat="1" ht="18">
      <c r="A3648" s="357"/>
      <c r="B3648" s="359" t="s">
        <v>2713</v>
      </c>
      <c r="C3648" s="59" t="s">
        <v>67</v>
      </c>
      <c r="D3648" s="11">
        <v>426.41548672566375</v>
      </c>
      <c r="E3648" s="11">
        <v>426.41548672566375</v>
      </c>
      <c r="F3648" s="362">
        <f t="shared" si="45"/>
        <v>469.05703539823014</v>
      </c>
      <c r="G3648" s="11"/>
      <c r="H3648" s="31" t="e">
        <f>(D3739-#REF!)/#REF!*100</f>
        <v>#REF!</v>
      </c>
    </row>
    <row r="3649" spans="1:8" s="104" customFormat="1" ht="18">
      <c r="A3649" s="357"/>
      <c r="B3649" s="359" t="s">
        <v>2714</v>
      </c>
      <c r="C3649" s="59" t="s">
        <v>67</v>
      </c>
      <c r="D3649" s="11">
        <v>735.80442477876102</v>
      </c>
      <c r="E3649" s="11">
        <v>735.80442477876102</v>
      </c>
      <c r="F3649" s="362">
        <f t="shared" si="45"/>
        <v>809.38486725663722</v>
      </c>
      <c r="G3649" s="11"/>
      <c r="H3649" s="31" t="e">
        <f>(D3740-#REF!)/#REF!*100</f>
        <v>#REF!</v>
      </c>
    </row>
    <row r="3650" spans="1:8" s="104" customFormat="1" ht="18">
      <c r="A3650" s="357"/>
      <c r="B3650" s="359" t="s">
        <v>2715</v>
      </c>
      <c r="C3650" s="59" t="s">
        <v>67</v>
      </c>
      <c r="D3650" s="11">
        <v>1134.4261061946902</v>
      </c>
      <c r="E3650" s="11">
        <v>1134.4261061946902</v>
      </c>
      <c r="F3650" s="362">
        <f t="shared" si="45"/>
        <v>1247.8687168141594</v>
      </c>
      <c r="G3650" s="11"/>
      <c r="H3650" s="31" t="e">
        <f>(D3741-#REF!)/#REF!*100</f>
        <v>#REF!</v>
      </c>
    </row>
    <row r="3651" spans="1:8" s="104" customFormat="1" ht="18">
      <c r="A3651" s="357"/>
      <c r="B3651" s="359" t="s">
        <v>2716</v>
      </c>
      <c r="C3651" s="59" t="s">
        <v>67</v>
      </c>
      <c r="D3651" s="11">
        <v>2008.4681415929203</v>
      </c>
      <c r="E3651" s="11">
        <v>2008.4681415929203</v>
      </c>
      <c r="F3651" s="362">
        <f t="shared" si="45"/>
        <v>2209.3149557522124</v>
      </c>
      <c r="G3651" s="11"/>
      <c r="H3651" s="31"/>
    </row>
    <row r="3652" spans="1:8" s="104" customFormat="1" ht="18">
      <c r="A3652" s="357"/>
      <c r="B3652" s="359" t="s">
        <v>2701</v>
      </c>
      <c r="C3652" s="59" t="s">
        <v>249</v>
      </c>
      <c r="D3652" s="11">
        <v>4898.2924778761062</v>
      </c>
      <c r="E3652" s="11">
        <v>4898.2924778761062</v>
      </c>
      <c r="F3652" s="362">
        <f t="shared" si="45"/>
        <v>5388.1217256637174</v>
      </c>
      <c r="G3652" s="11"/>
      <c r="H3652" s="31" t="e">
        <f>(D3743-#REF!)/#REF!*100</f>
        <v>#REF!</v>
      </c>
    </row>
    <row r="3653" spans="1:8" s="104" customFormat="1" ht="18">
      <c r="A3653" s="357"/>
      <c r="B3653" s="359" t="s">
        <v>2702</v>
      </c>
      <c r="C3653" s="59" t="s">
        <v>249</v>
      </c>
      <c r="D3653" s="11">
        <v>5893.7495575221237</v>
      </c>
      <c r="E3653" s="11">
        <v>5893.7495575221237</v>
      </c>
      <c r="F3653" s="362">
        <f t="shared" si="45"/>
        <v>6483.124513274337</v>
      </c>
      <c r="G3653" s="11"/>
      <c r="H3653" s="31" t="e">
        <f>(D3744-#REF!)/#REF!*100</f>
        <v>#REF!</v>
      </c>
    </row>
    <row r="3654" spans="1:8" s="104" customFormat="1">
      <c r="A3654" s="357"/>
      <c r="B3654" s="332" t="s">
        <v>2718</v>
      </c>
      <c r="C3654" s="45"/>
      <c r="D3654" s="11"/>
      <c r="E3654" s="11"/>
      <c r="F3654" s="362"/>
      <c r="G3654" s="11"/>
      <c r="H3654" s="31" t="e">
        <f>(D3745-#REF!)/#REF!*100</f>
        <v>#REF!</v>
      </c>
    </row>
    <row r="3655" spans="1:8" s="104" customFormat="1">
      <c r="A3655" s="357"/>
      <c r="B3655" s="359" t="s">
        <v>2709</v>
      </c>
      <c r="C3655" s="57" t="s">
        <v>197</v>
      </c>
      <c r="D3655" s="11">
        <v>67.290265486725659</v>
      </c>
      <c r="E3655" s="11">
        <v>67.290265486725659</v>
      </c>
      <c r="F3655" s="362">
        <f t="shared" si="45"/>
        <v>74.019292035398237</v>
      </c>
      <c r="G3655" s="11"/>
      <c r="H3655" s="31" t="e">
        <f>(D3746-#REF!)/#REF!*100</f>
        <v>#REF!</v>
      </c>
    </row>
    <row r="3656" spans="1:8" s="104" customFormat="1" ht="18">
      <c r="A3656" s="357"/>
      <c r="B3656" s="359" t="s">
        <v>2710</v>
      </c>
      <c r="C3656" s="59" t="s">
        <v>67</v>
      </c>
      <c r="D3656" s="11">
        <v>89.96415929203539</v>
      </c>
      <c r="E3656" s="11">
        <v>89.96415929203539</v>
      </c>
      <c r="F3656" s="362">
        <f t="shared" si="45"/>
        <v>98.96057522123894</v>
      </c>
      <c r="G3656" s="11"/>
      <c r="H3656" s="31" t="e">
        <f>(D3747-#REF!)/#REF!*100</f>
        <v>#REF!</v>
      </c>
    </row>
    <row r="3657" spans="1:8" s="104" customFormat="1" ht="18">
      <c r="A3657" s="357"/>
      <c r="B3657" s="359" t="s">
        <v>2711</v>
      </c>
      <c r="C3657" s="59" t="s">
        <v>67</v>
      </c>
      <c r="D3657" s="11">
        <v>140.43185840707966</v>
      </c>
      <c r="E3657" s="11">
        <v>140.43185840707966</v>
      </c>
      <c r="F3657" s="362">
        <f t="shared" si="45"/>
        <v>154.47504424778765</v>
      </c>
      <c r="G3657" s="11"/>
      <c r="H3657" s="31" t="e">
        <f>(D3748-#REF!)/#REF!*100</f>
        <v>#REF!</v>
      </c>
    </row>
    <row r="3658" spans="1:8" s="104" customFormat="1" ht="18">
      <c r="A3658" s="357"/>
      <c r="B3658" s="359" t="s">
        <v>2719</v>
      </c>
      <c r="C3658" s="59" t="s">
        <v>67</v>
      </c>
      <c r="D3658" s="11">
        <v>187.97389380530973</v>
      </c>
      <c r="E3658" s="11">
        <v>187.97389380530973</v>
      </c>
      <c r="F3658" s="362">
        <f t="shared" si="45"/>
        <v>206.77128318584073</v>
      </c>
      <c r="G3658" s="11"/>
      <c r="H3658" s="31" t="e">
        <f>(D3749-#REF!)/#REF!*100</f>
        <v>#REF!</v>
      </c>
    </row>
    <row r="3659" spans="1:8" s="104" customFormat="1" ht="18">
      <c r="A3659" s="357"/>
      <c r="B3659" s="359" t="s">
        <v>2713</v>
      </c>
      <c r="C3659" s="59" t="s">
        <v>67</v>
      </c>
      <c r="D3659" s="11">
        <v>280.86371681415932</v>
      </c>
      <c r="E3659" s="11">
        <v>280.86371681415932</v>
      </c>
      <c r="F3659" s="362">
        <f t="shared" si="45"/>
        <v>308.9500884955753</v>
      </c>
      <c r="G3659" s="11"/>
      <c r="H3659" s="31" t="e">
        <f>(D3750-#REF!)/#REF!*100</f>
        <v>#REF!</v>
      </c>
    </row>
    <row r="3660" spans="1:8" s="104" customFormat="1" ht="18">
      <c r="A3660" s="357"/>
      <c r="B3660" s="359" t="s">
        <v>2714</v>
      </c>
      <c r="C3660" s="59" t="s">
        <v>67</v>
      </c>
      <c r="D3660" s="11">
        <v>502.48274336283191</v>
      </c>
      <c r="E3660" s="11">
        <v>502.48274336283191</v>
      </c>
      <c r="F3660" s="362">
        <f t="shared" si="45"/>
        <v>552.73101769911511</v>
      </c>
      <c r="G3660" s="11"/>
      <c r="H3660" s="31" t="e">
        <f>(D3751-#REF!)/#REF!*100</f>
        <v>#REF!</v>
      </c>
    </row>
    <row r="3661" spans="1:8" s="104" customFormat="1" ht="18">
      <c r="A3661" s="357"/>
      <c r="B3661" s="359" t="s">
        <v>2715</v>
      </c>
      <c r="C3661" s="59" t="s">
        <v>67</v>
      </c>
      <c r="D3661" s="11">
        <v>716.78761061946898</v>
      </c>
      <c r="E3661" s="11">
        <v>716.78761061946898</v>
      </c>
      <c r="F3661" s="362">
        <f t="shared" si="45"/>
        <v>788.46637168141592</v>
      </c>
      <c r="G3661" s="11"/>
      <c r="H3661" s="31"/>
    </row>
    <row r="3662" spans="1:8" s="104" customFormat="1" ht="18">
      <c r="A3662" s="357"/>
      <c r="B3662" s="359" t="s">
        <v>2720</v>
      </c>
      <c r="C3662" s="59" t="s">
        <v>67</v>
      </c>
      <c r="D3662" s="11">
        <v>1293.1433628318584</v>
      </c>
      <c r="E3662" s="11">
        <v>1293.1433628318584</v>
      </c>
      <c r="F3662" s="362">
        <f t="shared" si="45"/>
        <v>1422.4576991150443</v>
      </c>
      <c r="G3662" s="11"/>
      <c r="H3662" s="31" t="e">
        <f>(D3753-#REF!)/#REF!*100</f>
        <v>#REF!</v>
      </c>
    </row>
    <row r="3663" spans="1:8" s="104" customFormat="1" ht="18">
      <c r="A3663" s="357"/>
      <c r="B3663" s="359" t="s">
        <v>2701</v>
      </c>
      <c r="C3663" s="59" t="s">
        <v>249</v>
      </c>
      <c r="D3663" s="11">
        <v>3697.3075221238937</v>
      </c>
      <c r="E3663" s="11">
        <v>3697.3075221238937</v>
      </c>
      <c r="F3663" s="362">
        <f t="shared" si="45"/>
        <v>4067.0382743362834</v>
      </c>
      <c r="G3663" s="11"/>
      <c r="H3663" s="31" t="e">
        <f>(D3754-#REF!)/#REF!*100</f>
        <v>#REF!</v>
      </c>
    </row>
    <row r="3664" spans="1:8" s="104" customFormat="1" ht="18">
      <c r="A3664" s="357"/>
      <c r="B3664" s="359" t="s">
        <v>2702</v>
      </c>
      <c r="C3664" s="59" t="s">
        <v>249</v>
      </c>
      <c r="D3664" s="11">
        <v>4346.8048672566374</v>
      </c>
      <c r="E3664" s="11">
        <v>4346.8048672566374</v>
      </c>
      <c r="F3664" s="362">
        <f t="shared" si="45"/>
        <v>4781.4853539823016</v>
      </c>
      <c r="G3664" s="11"/>
      <c r="H3664" s="31" t="e">
        <f>(D3755-#REF!)/#REF!*100</f>
        <v>#REF!</v>
      </c>
    </row>
    <row r="3665" spans="1:8" s="104" customFormat="1">
      <c r="A3665" s="357"/>
      <c r="B3665" s="332" t="s">
        <v>2721</v>
      </c>
      <c r="C3665" s="45"/>
      <c r="D3665" s="11"/>
      <c r="E3665" s="11"/>
      <c r="F3665" s="362"/>
      <c r="G3665" s="11"/>
      <c r="H3665" s="31" t="e">
        <f>(D3756-#REF!)/#REF!*100</f>
        <v>#REF!</v>
      </c>
    </row>
    <row r="3666" spans="1:8" s="104" customFormat="1">
      <c r="A3666" s="357"/>
      <c r="B3666" s="359" t="s">
        <v>2690</v>
      </c>
      <c r="C3666" s="57" t="s">
        <v>197</v>
      </c>
      <c r="D3666" s="11">
        <v>115.71</v>
      </c>
      <c r="E3666" s="11">
        <v>115.71</v>
      </c>
      <c r="F3666" s="362">
        <f t="shared" si="45"/>
        <v>127.28100000000001</v>
      </c>
      <c r="G3666" s="11"/>
      <c r="H3666" s="31" t="e">
        <f>(D3757-#REF!)/#REF!*100</f>
        <v>#REF!</v>
      </c>
    </row>
    <row r="3667" spans="1:8" s="104" customFormat="1" ht="18">
      <c r="A3667" s="357"/>
      <c r="B3667" s="359" t="s">
        <v>2691</v>
      </c>
      <c r="C3667" s="59" t="s">
        <v>67</v>
      </c>
      <c r="D3667" s="11">
        <v>177.69749999999999</v>
      </c>
      <c r="E3667" s="11">
        <v>177.69749999999999</v>
      </c>
      <c r="F3667" s="362">
        <f t="shared" si="45"/>
        <v>195.46725000000001</v>
      </c>
      <c r="G3667" s="11"/>
      <c r="H3667" s="31" t="e">
        <f>(D3758-#REF!)/#REF!*100</f>
        <v>#REF!</v>
      </c>
    </row>
    <row r="3668" spans="1:8" s="104" customFormat="1" ht="18">
      <c r="A3668" s="357"/>
      <c r="B3668" s="359" t="s">
        <v>2692</v>
      </c>
      <c r="C3668" s="59" t="s">
        <v>67</v>
      </c>
      <c r="D3668" s="11">
        <v>272.745</v>
      </c>
      <c r="E3668" s="11">
        <v>272.745</v>
      </c>
      <c r="F3668" s="362">
        <f t="shared" si="45"/>
        <v>300.01950000000005</v>
      </c>
      <c r="G3668" s="11"/>
      <c r="H3668" s="31" t="e">
        <f>(D3759-#REF!)/#REF!*100</f>
        <v>#REF!</v>
      </c>
    </row>
    <row r="3669" spans="1:8" s="104" customFormat="1" ht="18">
      <c r="A3669" s="357"/>
      <c r="B3669" s="359" t="s">
        <v>2693</v>
      </c>
      <c r="C3669" s="59" t="s">
        <v>67</v>
      </c>
      <c r="D3669" s="11">
        <v>524.82749999999999</v>
      </c>
      <c r="E3669" s="11">
        <v>524.82749999999999</v>
      </c>
      <c r="F3669" s="362">
        <f t="shared" si="45"/>
        <v>577.31025</v>
      </c>
      <c r="G3669" s="11"/>
      <c r="H3669" s="31" t="e">
        <f>(D3760-#REF!)/#REF!*100</f>
        <v>#REF!</v>
      </c>
    </row>
    <row r="3670" spans="1:8" s="104" customFormat="1" ht="18">
      <c r="A3670" s="357"/>
      <c r="B3670" s="359" t="s">
        <v>2694</v>
      </c>
      <c r="C3670" s="59" t="s">
        <v>67</v>
      </c>
      <c r="D3670" s="11">
        <v>793.44</v>
      </c>
      <c r="E3670" s="11">
        <v>793.44</v>
      </c>
      <c r="F3670" s="362">
        <f t="shared" si="45"/>
        <v>872.78400000000011</v>
      </c>
      <c r="G3670" s="11"/>
      <c r="H3670" s="31" t="e">
        <f>(D3761-#REF!)/#REF!*100</f>
        <v>#REF!</v>
      </c>
    </row>
    <row r="3671" spans="1:8" s="104" customFormat="1" ht="18">
      <c r="A3671" s="357"/>
      <c r="B3671" s="359" t="s">
        <v>2695</v>
      </c>
      <c r="C3671" s="59" t="s">
        <v>67</v>
      </c>
      <c r="D3671" s="11">
        <v>1161.2324999999998</v>
      </c>
      <c r="E3671" s="11">
        <v>1161.2324999999998</v>
      </c>
      <c r="F3671" s="362">
        <f t="shared" si="45"/>
        <v>1277.3557499999999</v>
      </c>
      <c r="G3671" s="11"/>
      <c r="H3671" s="31"/>
    </row>
    <row r="3672" spans="1:8" s="104" customFormat="1" ht="18">
      <c r="A3672" s="357"/>
      <c r="B3672" s="359" t="s">
        <v>2696</v>
      </c>
      <c r="C3672" s="59" t="s">
        <v>67</v>
      </c>
      <c r="D3672" s="11">
        <v>2979.5324999999998</v>
      </c>
      <c r="E3672" s="11">
        <v>2979.5324999999998</v>
      </c>
      <c r="F3672" s="362">
        <f t="shared" si="45"/>
        <v>3277.4857499999998</v>
      </c>
      <c r="G3672" s="11"/>
      <c r="H3672" s="31" t="e">
        <f>(D3763-#REF!)/#REF!*100</f>
        <v>#REF!</v>
      </c>
    </row>
    <row r="3673" spans="1:8" s="104" customFormat="1" ht="18">
      <c r="A3673" s="357"/>
      <c r="B3673" s="359" t="s">
        <v>2697</v>
      </c>
      <c r="C3673" s="59" t="s">
        <v>67</v>
      </c>
      <c r="D3673" s="11">
        <v>4620.1350000000002</v>
      </c>
      <c r="E3673" s="11">
        <v>4620.1350000000002</v>
      </c>
      <c r="F3673" s="362">
        <f t="shared" si="45"/>
        <v>5082.1485000000002</v>
      </c>
      <c r="G3673" s="11"/>
      <c r="H3673" s="31" t="e">
        <f>(D3764-#REF!)/#REF!*100</f>
        <v>#REF!</v>
      </c>
    </row>
    <row r="3674" spans="1:8" s="104" customFormat="1" ht="18">
      <c r="A3674" s="357"/>
      <c r="B3674" s="359" t="s">
        <v>2698</v>
      </c>
      <c r="C3674" s="59" t="s">
        <v>67</v>
      </c>
      <c r="D3674" s="11">
        <v>6545.8799999999992</v>
      </c>
      <c r="E3674" s="11">
        <v>6545.8799999999992</v>
      </c>
      <c r="F3674" s="362">
        <f t="shared" si="45"/>
        <v>7200.4679999999998</v>
      </c>
      <c r="G3674" s="11"/>
      <c r="H3674" s="31" t="e">
        <f>(D3765-#REF!)/#REF!*100</f>
        <v>#REF!</v>
      </c>
    </row>
    <row r="3675" spans="1:8" s="104" customFormat="1" ht="18">
      <c r="A3675" s="357"/>
      <c r="B3675" s="332" t="s">
        <v>2722</v>
      </c>
      <c r="C3675" s="59"/>
      <c r="D3675" s="11"/>
      <c r="E3675" s="11"/>
      <c r="F3675" s="362"/>
      <c r="G3675" s="11"/>
      <c r="H3675" s="31" t="e">
        <f>(D3766-#REF!)/#REF!*100</f>
        <v>#REF!</v>
      </c>
    </row>
    <row r="3676" spans="1:8" s="104" customFormat="1">
      <c r="A3676" s="357"/>
      <c r="B3676" s="359" t="s">
        <v>2690</v>
      </c>
      <c r="C3676" s="57" t="s">
        <v>197</v>
      </c>
      <c r="D3676" s="11">
        <v>108.98097345132744</v>
      </c>
      <c r="E3676" s="11">
        <v>108.98097345132744</v>
      </c>
      <c r="F3676" s="362">
        <f t="shared" si="45"/>
        <v>119.8790707964602</v>
      </c>
      <c r="G3676" s="11"/>
      <c r="H3676" s="31" t="e">
        <f>(D3767-#REF!)/#REF!*100</f>
        <v>#REF!</v>
      </c>
    </row>
    <row r="3677" spans="1:8" s="104" customFormat="1" ht="18">
      <c r="A3677" s="357"/>
      <c r="B3677" s="359" t="s">
        <v>2691</v>
      </c>
      <c r="C3677" s="59" t="s">
        <v>67</v>
      </c>
      <c r="D3677" s="11">
        <v>155.06017699115046</v>
      </c>
      <c r="E3677" s="11">
        <v>155.06017699115046</v>
      </c>
      <c r="F3677" s="362">
        <f t="shared" si="45"/>
        <v>170.56619469026552</v>
      </c>
      <c r="G3677" s="11"/>
      <c r="H3677" s="31" t="e">
        <f>(D3768-#REF!)/#REF!*100</f>
        <v>#REF!</v>
      </c>
    </row>
    <row r="3678" spans="1:8" s="104" customFormat="1" ht="18">
      <c r="A3678" s="357"/>
      <c r="B3678" s="359" t="s">
        <v>2692</v>
      </c>
      <c r="C3678" s="59" t="s">
        <v>67</v>
      </c>
      <c r="D3678" s="11">
        <v>244.29292035398231</v>
      </c>
      <c r="E3678" s="11">
        <v>244.29292035398231</v>
      </c>
      <c r="F3678" s="362">
        <f t="shared" si="45"/>
        <v>268.72221238938056</v>
      </c>
      <c r="G3678" s="11"/>
      <c r="H3678" s="31" t="e">
        <f>(D3769-#REF!)/#REF!*100</f>
        <v>#REF!</v>
      </c>
    </row>
    <row r="3679" spans="1:8" s="104" customFormat="1" ht="18">
      <c r="A3679" s="357"/>
      <c r="B3679" s="359" t="s">
        <v>2693</v>
      </c>
      <c r="C3679" s="59" t="s">
        <v>67</v>
      </c>
      <c r="D3679" s="11">
        <v>424.21765499999998</v>
      </c>
      <c r="E3679" s="11">
        <v>424.21765499999998</v>
      </c>
      <c r="F3679" s="362">
        <f t="shared" si="45"/>
        <v>466.63942050000003</v>
      </c>
      <c r="G3679" s="11"/>
      <c r="H3679" s="31" t="e">
        <f>(D3770-#REF!)/#REF!*100</f>
        <v>#REF!</v>
      </c>
    </row>
    <row r="3680" spans="1:8" s="104" customFormat="1" ht="18">
      <c r="A3680" s="357"/>
      <c r="B3680" s="359" t="s">
        <v>2694</v>
      </c>
      <c r="C3680" s="59" t="s">
        <v>67</v>
      </c>
      <c r="D3680" s="11">
        <v>509.06548672566379</v>
      </c>
      <c r="E3680" s="11">
        <v>509.06548672566379</v>
      </c>
      <c r="F3680" s="362">
        <f t="shared" si="45"/>
        <v>559.97203539823022</v>
      </c>
      <c r="G3680" s="11"/>
      <c r="H3680" s="31" t="e">
        <f>(D3771-#REF!)/#REF!*100</f>
        <v>#REF!</v>
      </c>
    </row>
    <row r="3681" spans="1:8" s="104" customFormat="1" ht="18">
      <c r="A3681" s="357"/>
      <c r="B3681" s="359" t="s">
        <v>2695</v>
      </c>
      <c r="C3681" s="59" t="s">
        <v>67</v>
      </c>
      <c r="D3681" s="11">
        <v>825.03716814159293</v>
      </c>
      <c r="E3681" s="11">
        <v>825.03716814159293</v>
      </c>
      <c r="F3681" s="362">
        <f t="shared" si="45"/>
        <v>907.54088495575229</v>
      </c>
      <c r="G3681" s="11"/>
      <c r="H3681" s="31"/>
    </row>
    <row r="3682" spans="1:8" s="104" customFormat="1" ht="18">
      <c r="A3682" s="357"/>
      <c r="B3682" s="359" t="s">
        <v>2696</v>
      </c>
      <c r="C3682" s="59" t="s">
        <v>67</v>
      </c>
      <c r="D3682" s="11">
        <v>1391.8845132743365</v>
      </c>
      <c r="E3682" s="11">
        <v>1391.8845132743365</v>
      </c>
      <c r="F3682" s="362">
        <f t="shared" si="45"/>
        <v>1531.0729646017703</v>
      </c>
      <c r="G3682" s="11"/>
      <c r="H3682" s="31" t="e">
        <f>(D3773-#REF!)/#REF!*100</f>
        <v>#REF!</v>
      </c>
    </row>
    <row r="3683" spans="1:8" s="104" customFormat="1" ht="18">
      <c r="A3683" s="357"/>
      <c r="B3683" s="359" t="s">
        <v>2697</v>
      </c>
      <c r="C3683" s="59" t="s">
        <v>67</v>
      </c>
      <c r="D3683" s="11">
        <v>2017.245132743363</v>
      </c>
      <c r="E3683" s="11">
        <v>2017.245132743363</v>
      </c>
      <c r="F3683" s="362">
        <f t="shared" si="45"/>
        <v>2218.9696460176997</v>
      </c>
      <c r="G3683" s="11"/>
      <c r="H3683" s="31" t="e">
        <f>(D3774-#REF!)/#REF!*100</f>
        <v>#REF!</v>
      </c>
    </row>
    <row r="3684" spans="1:8" s="104" customFormat="1" ht="18">
      <c r="A3684" s="357"/>
      <c r="B3684" s="359" t="s">
        <v>2698</v>
      </c>
      <c r="C3684" s="59" t="s">
        <v>67</v>
      </c>
      <c r="D3684" s="11">
        <v>2723.0615044247788</v>
      </c>
      <c r="E3684" s="11">
        <v>2723.0615044247788</v>
      </c>
      <c r="F3684" s="362">
        <f t="shared" si="45"/>
        <v>2995.367654867257</v>
      </c>
      <c r="G3684" s="11"/>
      <c r="H3684" s="31" t="e">
        <f>(D3775-#REF!)/#REF!*100</f>
        <v>#REF!</v>
      </c>
    </row>
    <row r="3685" spans="1:8" s="104" customFormat="1" ht="18">
      <c r="A3685" s="357"/>
      <c r="B3685" s="332" t="s">
        <v>2723</v>
      </c>
      <c r="C3685" s="59"/>
      <c r="D3685" s="11"/>
      <c r="E3685" s="11"/>
      <c r="F3685" s="362"/>
      <c r="G3685" s="11"/>
      <c r="H3685" s="31" t="e">
        <f>(D3776-#REF!)/#REF!*100</f>
        <v>#REF!</v>
      </c>
    </row>
    <row r="3686" spans="1:8" s="104" customFormat="1">
      <c r="A3686" s="357"/>
      <c r="B3686" s="359" t="s">
        <v>2690</v>
      </c>
      <c r="C3686" s="57" t="s">
        <v>197</v>
      </c>
      <c r="D3686" s="11">
        <v>127.99778761061948</v>
      </c>
      <c r="E3686" s="11">
        <v>127.99778761061948</v>
      </c>
      <c r="F3686" s="362">
        <f t="shared" si="45"/>
        <v>140.79756637168146</v>
      </c>
      <c r="G3686" s="11"/>
      <c r="H3686" s="31" t="e">
        <f>(D3777-#REF!)/#REF!*100</f>
        <v>#REF!</v>
      </c>
    </row>
    <row r="3687" spans="1:8" s="104" customFormat="1" ht="18">
      <c r="A3687" s="357"/>
      <c r="B3687" s="359" t="s">
        <v>2691</v>
      </c>
      <c r="C3687" s="59" t="s">
        <v>67</v>
      </c>
      <c r="D3687" s="11">
        <v>178.46548672566371</v>
      </c>
      <c r="E3687" s="11">
        <v>178.46548672566371</v>
      </c>
      <c r="F3687" s="362">
        <f t="shared" si="45"/>
        <v>196.31203539823011</v>
      </c>
      <c r="G3687" s="11"/>
      <c r="H3687" s="31" t="e">
        <f>(D3778-#REF!)/#REF!*100</f>
        <v>#REF!</v>
      </c>
    </row>
    <row r="3688" spans="1:8" s="104" customFormat="1" ht="18">
      <c r="A3688" s="357"/>
      <c r="B3688" s="359" t="s">
        <v>2692</v>
      </c>
      <c r="C3688" s="59" t="s">
        <v>67</v>
      </c>
      <c r="D3688" s="11">
        <v>265.50398230088501</v>
      </c>
      <c r="E3688" s="11">
        <v>265.50398230088501</v>
      </c>
      <c r="F3688" s="362">
        <f t="shared" si="45"/>
        <v>292.05438053097356</v>
      </c>
      <c r="G3688" s="11"/>
      <c r="H3688" s="31" t="e">
        <f>(D3779-#REF!)/#REF!*100</f>
        <v>#REF!</v>
      </c>
    </row>
    <row r="3689" spans="1:8" s="104" customFormat="1" ht="18">
      <c r="A3689" s="357"/>
      <c r="B3689" s="359" t="s">
        <v>2693</v>
      </c>
      <c r="C3689" s="59" t="s">
        <v>67</v>
      </c>
      <c r="D3689" s="11">
        <v>400.08451327433636</v>
      </c>
      <c r="E3689" s="11">
        <v>400.08451327433636</v>
      </c>
      <c r="F3689" s="362">
        <f t="shared" si="45"/>
        <v>440.09296460177001</v>
      </c>
      <c r="G3689" s="11"/>
      <c r="H3689" s="31" t="e">
        <f>(D3780-#REF!)/#REF!*100</f>
        <v>#REF!</v>
      </c>
    </row>
    <row r="3690" spans="1:8" s="104" customFormat="1" ht="18">
      <c r="A3690" s="357"/>
      <c r="B3690" s="359" t="s">
        <v>2694</v>
      </c>
      <c r="C3690" s="59" t="s">
        <v>67</v>
      </c>
      <c r="D3690" s="11">
        <v>509.06548672566379</v>
      </c>
      <c r="E3690" s="11">
        <v>509.06548672566379</v>
      </c>
      <c r="F3690" s="362">
        <f t="shared" si="45"/>
        <v>559.97203539823022</v>
      </c>
      <c r="G3690" s="11"/>
      <c r="H3690" s="31" t="e">
        <f>(D3781-#REF!)/#REF!*100</f>
        <v>#REF!</v>
      </c>
    </row>
    <row r="3691" spans="1:8" s="104" customFormat="1" ht="18">
      <c r="A3691" s="357"/>
      <c r="B3691" s="359" t="s">
        <v>2695</v>
      </c>
      <c r="C3691" s="59" t="s">
        <v>67</v>
      </c>
      <c r="D3691" s="11">
        <v>825.03716814159293</v>
      </c>
      <c r="E3691" s="11">
        <v>825.03716814159293</v>
      </c>
      <c r="F3691" s="362">
        <f t="shared" si="45"/>
        <v>907.54088495575229</v>
      </c>
      <c r="G3691" s="11"/>
      <c r="H3691" s="31"/>
    </row>
    <row r="3692" spans="1:8" s="104" customFormat="1" ht="18">
      <c r="A3692" s="357"/>
      <c r="B3692" s="359" t="s">
        <v>2696</v>
      </c>
      <c r="C3692" s="59" t="s">
        <v>67</v>
      </c>
      <c r="D3692" s="11">
        <v>1587.9039823008852</v>
      </c>
      <c r="E3692" s="11">
        <v>1587.9039823008852</v>
      </c>
      <c r="F3692" s="362">
        <f t="shared" si="45"/>
        <v>1746.6943805309738</v>
      </c>
      <c r="G3692" s="11"/>
      <c r="H3692" s="31"/>
    </row>
    <row r="3693" spans="1:8" s="104" customFormat="1" ht="18">
      <c r="A3693" s="357"/>
      <c r="B3693" s="359" t="s">
        <v>2697</v>
      </c>
      <c r="C3693" s="59" t="s">
        <v>67</v>
      </c>
      <c r="D3693" s="11">
        <v>2114.5234513274336</v>
      </c>
      <c r="E3693" s="11">
        <v>2114.5234513274336</v>
      </c>
      <c r="F3693" s="362">
        <f t="shared" si="45"/>
        <v>2325.9757964601772</v>
      </c>
      <c r="G3693" s="11"/>
      <c r="H3693" s="31"/>
    </row>
    <row r="3694" spans="1:8" s="104" customFormat="1" ht="18">
      <c r="A3694" s="357"/>
      <c r="B3694" s="359" t="s">
        <v>2698</v>
      </c>
      <c r="C3694" s="59" t="s">
        <v>67</v>
      </c>
      <c r="D3694" s="11">
        <v>2805.7115044247789</v>
      </c>
      <c r="E3694" s="11">
        <v>2805.7115044247789</v>
      </c>
      <c r="F3694" s="362">
        <f t="shared" si="45"/>
        <v>3086.282654867257</v>
      </c>
      <c r="G3694" s="11"/>
      <c r="H3694" s="31"/>
    </row>
    <row r="3695" spans="1:8" s="104" customFormat="1" ht="31.5">
      <c r="A3695" s="357"/>
      <c r="B3695" s="332" t="s">
        <v>2724</v>
      </c>
      <c r="C3695" s="45"/>
      <c r="D3695" s="11"/>
      <c r="E3695" s="11"/>
      <c r="F3695" s="362"/>
      <c r="G3695" s="11"/>
      <c r="H3695" s="31"/>
    </row>
    <row r="3696" spans="1:8" s="104" customFormat="1">
      <c r="A3696" s="357"/>
      <c r="B3696" s="332" t="s">
        <v>2725</v>
      </c>
      <c r="C3696" s="45"/>
      <c r="D3696" s="11"/>
      <c r="E3696" s="11"/>
      <c r="F3696" s="362"/>
      <c r="G3696" s="11"/>
      <c r="H3696" s="31"/>
    </row>
    <row r="3697" spans="1:8" s="104" customFormat="1">
      <c r="A3697" s="357"/>
      <c r="B3697" s="359" t="s">
        <v>2690</v>
      </c>
      <c r="C3697" s="57" t="s">
        <v>92</v>
      </c>
      <c r="D3697" s="11">
        <v>21.211061946902653</v>
      </c>
      <c r="E3697" s="11">
        <v>21.211061946902653</v>
      </c>
      <c r="F3697" s="362">
        <f t="shared" ref="F3697:F3760" si="46">1.1*E3697</f>
        <v>23.33216814159292</v>
      </c>
      <c r="G3697" s="11"/>
      <c r="H3697" s="31"/>
    </row>
    <row r="3698" spans="1:8" s="104" customFormat="1" ht="18">
      <c r="A3698" s="357"/>
      <c r="B3698" s="359" t="s">
        <v>2691</v>
      </c>
      <c r="C3698" s="59" t="s">
        <v>67</v>
      </c>
      <c r="D3698" s="11">
        <v>31.450884955752212</v>
      </c>
      <c r="E3698" s="11">
        <v>31.450884955752212</v>
      </c>
      <c r="F3698" s="362">
        <f t="shared" si="46"/>
        <v>34.595973451327438</v>
      </c>
      <c r="G3698" s="11"/>
      <c r="H3698" s="31"/>
    </row>
    <row r="3699" spans="1:8" s="104" customFormat="1" ht="18">
      <c r="A3699" s="357"/>
      <c r="B3699" s="359" t="s">
        <v>2692</v>
      </c>
      <c r="C3699" s="59" t="s">
        <v>67</v>
      </c>
      <c r="D3699" s="11">
        <v>42.422123893805306</v>
      </c>
      <c r="E3699" s="11">
        <v>42.422123893805306</v>
      </c>
      <c r="F3699" s="362">
        <f t="shared" si="46"/>
        <v>46.66433628318584</v>
      </c>
      <c r="G3699" s="11"/>
      <c r="H3699" s="31"/>
    </row>
    <row r="3700" spans="1:8" s="104" customFormat="1" ht="18">
      <c r="A3700" s="357"/>
      <c r="B3700" s="359" t="s">
        <v>2693</v>
      </c>
      <c r="C3700" s="59" t="s">
        <v>67</v>
      </c>
      <c r="D3700" s="11">
        <v>57.050442477876111</v>
      </c>
      <c r="E3700" s="11">
        <v>57.050442477876111</v>
      </c>
      <c r="F3700" s="362">
        <f t="shared" si="46"/>
        <v>62.755486725663729</v>
      </c>
      <c r="G3700" s="11"/>
      <c r="H3700" s="31"/>
    </row>
    <row r="3701" spans="1:8" s="104" customFormat="1" ht="18">
      <c r="A3701" s="357"/>
      <c r="B3701" s="359" t="s">
        <v>2694</v>
      </c>
      <c r="C3701" s="59" t="s">
        <v>67</v>
      </c>
      <c r="D3701" s="11">
        <v>69.48451327433628</v>
      </c>
      <c r="E3701" s="11">
        <v>69.48451327433628</v>
      </c>
      <c r="F3701" s="362">
        <f t="shared" si="46"/>
        <v>76.43296460176991</v>
      </c>
      <c r="G3701" s="11"/>
      <c r="H3701" s="31"/>
    </row>
    <row r="3702" spans="1:8" s="104" customFormat="1" ht="18">
      <c r="A3702" s="357"/>
      <c r="B3702" s="359" t="s">
        <v>2695</v>
      </c>
      <c r="C3702" s="59" t="s">
        <v>67</v>
      </c>
      <c r="D3702" s="11">
        <v>106.05530973451329</v>
      </c>
      <c r="E3702" s="11">
        <v>106.05530973451329</v>
      </c>
      <c r="F3702" s="362">
        <f t="shared" si="46"/>
        <v>116.66084070796462</v>
      </c>
      <c r="G3702" s="11"/>
      <c r="H3702" s="31"/>
    </row>
    <row r="3703" spans="1:8" s="104" customFormat="1" ht="18">
      <c r="A3703" s="357"/>
      <c r="B3703" s="332" t="s">
        <v>2726</v>
      </c>
      <c r="C3703" s="59"/>
      <c r="D3703" s="11"/>
      <c r="E3703" s="11"/>
      <c r="F3703" s="362"/>
      <c r="G3703" s="11"/>
      <c r="H3703" s="31"/>
    </row>
    <row r="3704" spans="1:8" s="104" customFormat="1">
      <c r="A3704" s="357"/>
      <c r="B3704" s="359" t="s">
        <v>2690</v>
      </c>
      <c r="C3704" s="57" t="s">
        <v>92</v>
      </c>
      <c r="D3704" s="11">
        <v>31.450884955752212</v>
      </c>
      <c r="E3704" s="11">
        <v>31.450884955752212</v>
      </c>
      <c r="F3704" s="362">
        <f t="shared" si="46"/>
        <v>34.595973451327438</v>
      </c>
      <c r="G3704" s="11"/>
      <c r="H3704" s="31"/>
    </row>
    <row r="3705" spans="1:8" s="104" customFormat="1" ht="18">
      <c r="A3705" s="357"/>
      <c r="B3705" s="359" t="s">
        <v>2691</v>
      </c>
      <c r="C3705" s="59" t="s">
        <v>67</v>
      </c>
      <c r="D3705" s="11">
        <v>46.810619469026548</v>
      </c>
      <c r="E3705" s="11">
        <v>46.810619469026548</v>
      </c>
      <c r="F3705" s="362">
        <f t="shared" si="46"/>
        <v>51.491681415929207</v>
      </c>
      <c r="G3705" s="11"/>
      <c r="H3705" s="31"/>
    </row>
    <row r="3706" spans="1:8" s="104" customFormat="1" ht="18">
      <c r="A3706" s="357"/>
      <c r="B3706" s="359" t="s">
        <v>2692</v>
      </c>
      <c r="C3706" s="59" t="s">
        <v>67</v>
      </c>
      <c r="D3706" s="11">
        <v>62.901769911504424</v>
      </c>
      <c r="E3706" s="11">
        <v>62.901769911504424</v>
      </c>
      <c r="F3706" s="362">
        <f t="shared" si="46"/>
        <v>69.191946902654877</v>
      </c>
      <c r="G3706" s="11"/>
      <c r="H3706" s="31"/>
    </row>
    <row r="3707" spans="1:8" s="104" customFormat="1" ht="18">
      <c r="A3707" s="357"/>
      <c r="B3707" s="359" t="s">
        <v>2693</v>
      </c>
      <c r="C3707" s="59" t="s">
        <v>67</v>
      </c>
      <c r="D3707" s="11">
        <v>84.844247787610612</v>
      </c>
      <c r="E3707" s="11">
        <v>84.844247787610612</v>
      </c>
      <c r="F3707" s="362">
        <f t="shared" si="46"/>
        <v>93.328672566371679</v>
      </c>
      <c r="G3707" s="11"/>
      <c r="H3707" s="31"/>
    </row>
    <row r="3708" spans="1:8" s="104" customFormat="1" ht="18">
      <c r="A3708" s="357"/>
      <c r="B3708" s="359" t="s">
        <v>2694</v>
      </c>
      <c r="C3708" s="59" t="s">
        <v>67</v>
      </c>
      <c r="D3708" s="11">
        <v>105.32389380530974</v>
      </c>
      <c r="E3708" s="11">
        <v>105.32389380530974</v>
      </c>
      <c r="F3708" s="362">
        <f t="shared" si="46"/>
        <v>115.85628318584072</v>
      </c>
      <c r="G3708" s="11"/>
      <c r="H3708" s="31"/>
    </row>
    <row r="3709" spans="1:8" s="104" customFormat="1" ht="18">
      <c r="A3709" s="357"/>
      <c r="B3709" s="359" t="s">
        <v>2695</v>
      </c>
      <c r="C3709" s="59" t="s">
        <v>67</v>
      </c>
      <c r="D3709" s="11">
        <v>157.25442477876109</v>
      </c>
      <c r="E3709" s="11">
        <v>157.25442477876109</v>
      </c>
      <c r="F3709" s="362">
        <f t="shared" si="46"/>
        <v>172.97986725663722</v>
      </c>
      <c r="G3709" s="11"/>
      <c r="H3709" s="31"/>
    </row>
    <row r="3710" spans="1:8" s="104" customFormat="1" ht="18">
      <c r="A3710" s="357"/>
      <c r="B3710" s="359" t="s">
        <v>2696</v>
      </c>
      <c r="C3710" s="59" t="s">
        <v>67</v>
      </c>
      <c r="D3710" s="11">
        <v>215.76769911504422</v>
      </c>
      <c r="E3710" s="11">
        <v>215.76769911504422</v>
      </c>
      <c r="F3710" s="362">
        <f t="shared" si="46"/>
        <v>237.34446902654867</v>
      </c>
      <c r="G3710" s="11"/>
      <c r="H3710" s="31"/>
    </row>
    <row r="3711" spans="1:8" s="104" customFormat="1" ht="18">
      <c r="A3711" s="357"/>
      <c r="B3711" s="359" t="s">
        <v>2697</v>
      </c>
      <c r="C3711" s="59" t="s">
        <v>67</v>
      </c>
      <c r="D3711" s="11">
        <v>314.50884955752218</v>
      </c>
      <c r="E3711" s="11">
        <v>314.50884955752218</v>
      </c>
      <c r="F3711" s="362">
        <f t="shared" si="46"/>
        <v>345.95973451327444</v>
      </c>
      <c r="G3711" s="11"/>
      <c r="H3711" s="31"/>
    </row>
    <row r="3712" spans="1:8" s="104" customFormat="1" ht="18">
      <c r="A3712" s="357"/>
      <c r="B3712" s="332" t="s">
        <v>2727</v>
      </c>
      <c r="C3712" s="59"/>
      <c r="D3712" s="11"/>
      <c r="E3712" s="11"/>
      <c r="F3712" s="362"/>
      <c r="G3712" s="11"/>
      <c r="H3712" s="31"/>
    </row>
    <row r="3713" spans="1:8" s="104" customFormat="1">
      <c r="A3713" s="357"/>
      <c r="B3713" s="359" t="s">
        <v>2690</v>
      </c>
      <c r="C3713" s="57" t="s">
        <v>92</v>
      </c>
      <c r="D3713" s="11">
        <v>42.422123893805306</v>
      </c>
      <c r="E3713" s="11">
        <v>42.422123893805306</v>
      </c>
      <c r="F3713" s="362">
        <f t="shared" si="46"/>
        <v>46.66433628318584</v>
      </c>
      <c r="G3713" s="11"/>
      <c r="H3713" s="31"/>
    </row>
    <row r="3714" spans="1:8" s="104" customFormat="1" ht="18" customHeight="1">
      <c r="A3714" s="357"/>
      <c r="B3714" s="359" t="s">
        <v>2691</v>
      </c>
      <c r="C3714" s="59" t="s">
        <v>67</v>
      </c>
      <c r="D3714" s="11">
        <v>62.170353982300881</v>
      </c>
      <c r="E3714" s="11">
        <v>62.170353982300881</v>
      </c>
      <c r="F3714" s="362">
        <f t="shared" si="46"/>
        <v>68.387389380530976</v>
      </c>
      <c r="G3714" s="11"/>
      <c r="H3714" s="31"/>
    </row>
    <row r="3715" spans="1:8" s="104" customFormat="1" ht="18">
      <c r="A3715" s="357"/>
      <c r="B3715" s="359" t="s">
        <v>2692</v>
      </c>
      <c r="C3715" s="59" t="s">
        <v>67</v>
      </c>
      <c r="D3715" s="11">
        <v>84.112831858407091</v>
      </c>
      <c r="E3715" s="11">
        <v>84.112831858407091</v>
      </c>
      <c r="F3715" s="362">
        <f t="shared" si="46"/>
        <v>92.524115044247807</v>
      </c>
      <c r="G3715" s="11"/>
      <c r="H3715" s="31"/>
    </row>
    <row r="3716" spans="1:8" s="104" customFormat="1" ht="18">
      <c r="A3716" s="357"/>
      <c r="B3716" s="359" t="s">
        <v>2693</v>
      </c>
      <c r="C3716" s="59" t="s">
        <v>67</v>
      </c>
      <c r="D3716" s="11">
        <v>113.36946902654867</v>
      </c>
      <c r="E3716" s="11">
        <v>113.36946902654867</v>
      </c>
      <c r="F3716" s="362">
        <f t="shared" si="46"/>
        <v>124.70641592920354</v>
      </c>
      <c r="G3716" s="11"/>
      <c r="H3716" s="31"/>
    </row>
    <row r="3717" spans="1:8" s="104" customFormat="1" ht="18">
      <c r="A3717" s="357"/>
      <c r="B3717" s="359" t="s">
        <v>2694</v>
      </c>
      <c r="C3717" s="59" t="s">
        <v>67</v>
      </c>
      <c r="D3717" s="11">
        <v>137.50619469026552</v>
      </c>
      <c r="E3717" s="11">
        <v>137.50619469026552</v>
      </c>
      <c r="F3717" s="362">
        <f t="shared" si="46"/>
        <v>151.25681415929208</v>
      </c>
      <c r="G3717" s="11"/>
      <c r="H3717" s="31"/>
    </row>
    <row r="3718" spans="1:8" s="104" customFormat="1" ht="18">
      <c r="A3718" s="357"/>
      <c r="B3718" s="359" t="s">
        <v>2695</v>
      </c>
      <c r="C3718" s="59" t="s">
        <v>67</v>
      </c>
      <c r="D3718" s="11">
        <v>210.64778761061947</v>
      </c>
      <c r="E3718" s="11">
        <v>210.64778761061947</v>
      </c>
      <c r="F3718" s="362">
        <f t="shared" si="46"/>
        <v>231.71256637168145</v>
      </c>
      <c r="G3718" s="11"/>
      <c r="H3718" s="31"/>
    </row>
    <row r="3719" spans="1:8" s="104" customFormat="1" ht="18">
      <c r="A3719" s="357"/>
      <c r="B3719" s="359" t="s">
        <v>2696</v>
      </c>
      <c r="C3719" s="59" t="s">
        <v>67</v>
      </c>
      <c r="D3719" s="11">
        <v>288.90929203539827</v>
      </c>
      <c r="E3719" s="11">
        <v>288.90929203539827</v>
      </c>
      <c r="F3719" s="362">
        <f t="shared" si="46"/>
        <v>317.80022123893809</v>
      </c>
      <c r="G3719" s="11"/>
      <c r="H3719" s="31"/>
    </row>
    <row r="3720" spans="1:8" s="104" customFormat="1" ht="18">
      <c r="A3720" s="357"/>
      <c r="B3720" s="359" t="s">
        <v>2697</v>
      </c>
      <c r="C3720" s="59" t="s">
        <v>67</v>
      </c>
      <c r="D3720" s="11">
        <v>420.56415929203541</v>
      </c>
      <c r="E3720" s="11">
        <v>420.56415929203541</v>
      </c>
      <c r="F3720" s="362">
        <f t="shared" si="46"/>
        <v>462.62057522123899</v>
      </c>
      <c r="G3720" s="11"/>
      <c r="H3720" s="31"/>
    </row>
    <row r="3721" spans="1:8" s="104" customFormat="1" ht="18">
      <c r="A3721" s="357"/>
      <c r="B3721" s="359" t="s">
        <v>2698</v>
      </c>
      <c r="C3721" s="59" t="s">
        <v>67</v>
      </c>
      <c r="D3721" s="11">
        <v>541.24778761061953</v>
      </c>
      <c r="E3721" s="11">
        <v>541.24778761061953</v>
      </c>
      <c r="F3721" s="362">
        <f t="shared" si="46"/>
        <v>595.3725663716815</v>
      </c>
      <c r="G3721" s="11"/>
      <c r="H3721" s="31"/>
    </row>
    <row r="3722" spans="1:8" s="104" customFormat="1">
      <c r="A3722" s="357"/>
      <c r="B3722" s="332" t="s">
        <v>2728</v>
      </c>
      <c r="C3722" s="45"/>
      <c r="D3722" s="11"/>
      <c r="E3722" s="11"/>
      <c r="F3722" s="362"/>
      <c r="G3722" s="11"/>
      <c r="H3722" s="31"/>
    </row>
    <row r="3723" spans="1:8" s="104" customFormat="1">
      <c r="A3723" s="357"/>
      <c r="B3723" s="359" t="s">
        <v>2690</v>
      </c>
      <c r="C3723" s="57" t="s">
        <v>92</v>
      </c>
      <c r="D3723" s="11">
        <v>62.901769911504424</v>
      </c>
      <c r="E3723" s="11">
        <v>62.901769911504424</v>
      </c>
      <c r="F3723" s="362">
        <f t="shared" si="46"/>
        <v>69.191946902654877</v>
      </c>
      <c r="G3723" s="11"/>
      <c r="H3723" s="31" t="e">
        <f>(D3814-#REF!)/#REF!*100</f>
        <v>#REF!</v>
      </c>
    </row>
    <row r="3724" spans="1:8" s="104" customFormat="1" ht="18">
      <c r="A3724" s="357"/>
      <c r="B3724" s="359" t="s">
        <v>2691</v>
      </c>
      <c r="C3724" s="59" t="s">
        <v>67</v>
      </c>
      <c r="D3724" s="11">
        <v>93.621238938053096</v>
      </c>
      <c r="E3724" s="11">
        <v>93.621238938053096</v>
      </c>
      <c r="F3724" s="362">
        <f t="shared" si="46"/>
        <v>102.98336283185841</v>
      </c>
      <c r="G3724" s="11"/>
      <c r="H3724" s="31" t="e">
        <f>(D3815-#REF!)/#REF!*100</f>
        <v>#REF!</v>
      </c>
    </row>
    <row r="3725" spans="1:8" s="104" customFormat="1" ht="18">
      <c r="A3725" s="357"/>
      <c r="B3725" s="359" t="s">
        <v>2692</v>
      </c>
      <c r="C3725" s="59" t="s">
        <v>67</v>
      </c>
      <c r="D3725" s="11">
        <v>125.80353982300885</v>
      </c>
      <c r="E3725" s="11">
        <v>125.80353982300885</v>
      </c>
      <c r="F3725" s="362">
        <f t="shared" si="46"/>
        <v>138.38389380530975</v>
      </c>
      <c r="G3725" s="11"/>
      <c r="H3725" s="31" t="e">
        <f>(D3816-#REF!)/#REF!*100</f>
        <v>#REF!</v>
      </c>
    </row>
    <row r="3726" spans="1:8" s="104" customFormat="1" ht="18">
      <c r="A3726" s="357"/>
      <c r="B3726" s="359" t="s">
        <v>2693</v>
      </c>
      <c r="C3726" s="59" t="s">
        <v>67</v>
      </c>
      <c r="D3726" s="11">
        <v>171.15132743362832</v>
      </c>
      <c r="E3726" s="11">
        <v>171.15132743362832</v>
      </c>
      <c r="F3726" s="362">
        <f t="shared" si="46"/>
        <v>188.26646017699116</v>
      </c>
      <c r="G3726" s="11"/>
      <c r="H3726" s="31" t="e">
        <f>(D3817-#REF!)/#REF!*100</f>
        <v>#REF!</v>
      </c>
    </row>
    <row r="3727" spans="1:8" s="104" customFormat="1" ht="18">
      <c r="A3727" s="357"/>
      <c r="B3727" s="359" t="s">
        <v>2694</v>
      </c>
      <c r="C3727" s="59" t="s">
        <v>67</v>
      </c>
      <c r="D3727" s="11">
        <v>210.64778761061947</v>
      </c>
      <c r="E3727" s="11">
        <v>210.64778761061947</v>
      </c>
      <c r="F3727" s="362">
        <f t="shared" si="46"/>
        <v>231.71256637168145</v>
      </c>
      <c r="G3727" s="11"/>
      <c r="H3727" s="31" t="e">
        <f>(D3818-#REF!)/#REF!*100</f>
        <v>#REF!</v>
      </c>
    </row>
    <row r="3728" spans="1:8" s="104" customFormat="1" ht="18">
      <c r="A3728" s="357"/>
      <c r="B3728" s="359" t="s">
        <v>2695</v>
      </c>
      <c r="C3728" s="59" t="s">
        <v>67</v>
      </c>
      <c r="D3728" s="11">
        <v>315.9716814159292</v>
      </c>
      <c r="E3728" s="11">
        <v>315.9716814159292</v>
      </c>
      <c r="F3728" s="362">
        <f t="shared" si="46"/>
        <v>347.56884955752213</v>
      </c>
      <c r="G3728" s="11"/>
      <c r="H3728" s="31" t="e">
        <f>(D3819-#REF!)/#REF!*100</f>
        <v>#REF!</v>
      </c>
    </row>
    <row r="3729" spans="1:8" s="104" customFormat="1" ht="18">
      <c r="A3729" s="357"/>
      <c r="B3729" s="359" t="s">
        <v>2696</v>
      </c>
      <c r="C3729" s="59" t="s">
        <v>67</v>
      </c>
      <c r="D3729" s="11">
        <v>431.53539823008845</v>
      </c>
      <c r="E3729" s="11">
        <v>431.53539823008845</v>
      </c>
      <c r="F3729" s="362">
        <f t="shared" si="46"/>
        <v>474.68893805309733</v>
      </c>
      <c r="G3729" s="11"/>
      <c r="H3729" s="31" t="e">
        <f>(D3820-#REF!)/#REF!*100</f>
        <v>#REF!</v>
      </c>
    </row>
    <row r="3730" spans="1:8" s="104" customFormat="1" ht="18">
      <c r="A3730" s="357"/>
      <c r="B3730" s="359" t="s">
        <v>2697</v>
      </c>
      <c r="C3730" s="59" t="s">
        <v>67</v>
      </c>
      <c r="D3730" s="11">
        <v>618.0464601769911</v>
      </c>
      <c r="E3730" s="11">
        <v>618.0464601769911</v>
      </c>
      <c r="F3730" s="362">
        <f t="shared" si="46"/>
        <v>679.85110619469026</v>
      </c>
      <c r="G3730" s="11"/>
      <c r="H3730" s="31" t="e">
        <f>(D3821-#REF!)/#REF!*100</f>
        <v>#REF!</v>
      </c>
    </row>
    <row r="3731" spans="1:8" s="104" customFormat="1" ht="18">
      <c r="A3731" s="357"/>
      <c r="B3731" s="359" t="s">
        <v>2698</v>
      </c>
      <c r="C3731" s="59" t="s">
        <v>67</v>
      </c>
      <c r="D3731" s="11">
        <v>764.32964601769913</v>
      </c>
      <c r="E3731" s="11">
        <v>764.32964601769913</v>
      </c>
      <c r="F3731" s="362">
        <f t="shared" si="46"/>
        <v>840.76261061946911</v>
      </c>
      <c r="G3731" s="11"/>
      <c r="H3731" s="31" t="e">
        <f>(D3822-#REF!)/#REF!*100</f>
        <v>#REF!</v>
      </c>
    </row>
    <row r="3732" spans="1:8" s="104" customFormat="1">
      <c r="A3732" s="357"/>
      <c r="B3732" s="332" t="s">
        <v>2729</v>
      </c>
      <c r="C3732" s="45"/>
      <c r="D3732" s="11"/>
      <c r="E3732" s="11"/>
      <c r="F3732" s="362"/>
      <c r="G3732" s="11"/>
      <c r="H3732" s="31"/>
    </row>
    <row r="3733" spans="1:8" s="104" customFormat="1">
      <c r="A3733" s="357"/>
      <c r="B3733" s="359" t="s">
        <v>2690</v>
      </c>
      <c r="C3733" s="57" t="s">
        <v>92</v>
      </c>
      <c r="D3733" s="11">
        <v>94.352654867256632</v>
      </c>
      <c r="E3733" s="11">
        <v>94.352654867256632</v>
      </c>
      <c r="F3733" s="362">
        <f t="shared" si="46"/>
        <v>103.7879203539823</v>
      </c>
      <c r="G3733" s="11"/>
      <c r="H3733" s="31" t="e">
        <f>(D3824-#REF!)/#REF!*100</f>
        <v>#REF!</v>
      </c>
    </row>
    <row r="3734" spans="1:8" s="104" customFormat="1" ht="18">
      <c r="A3734" s="357"/>
      <c r="B3734" s="359" t="s">
        <v>2691</v>
      </c>
      <c r="C3734" s="59" t="s">
        <v>67</v>
      </c>
      <c r="D3734" s="11">
        <v>138.96902654867256</v>
      </c>
      <c r="E3734" s="11">
        <v>138.96902654867256</v>
      </c>
      <c r="F3734" s="362">
        <f t="shared" si="46"/>
        <v>152.86592920353982</v>
      </c>
      <c r="G3734" s="11"/>
      <c r="H3734" s="31" t="e">
        <f>(D3825-#REF!)/#REF!*100</f>
        <v>#REF!</v>
      </c>
    </row>
    <row r="3735" spans="1:8" s="104" customFormat="1" ht="18">
      <c r="A3735" s="357"/>
      <c r="B3735" s="359" t="s">
        <v>2692</v>
      </c>
      <c r="C3735" s="59" t="s">
        <v>67</v>
      </c>
      <c r="D3735" s="11">
        <v>168.22566371681418</v>
      </c>
      <c r="E3735" s="11">
        <v>168.22566371681418</v>
      </c>
      <c r="F3735" s="362">
        <f t="shared" si="46"/>
        <v>185.04823008849561</v>
      </c>
      <c r="G3735" s="11"/>
      <c r="H3735" s="31"/>
    </row>
    <row r="3736" spans="1:8" s="104" customFormat="1" ht="18">
      <c r="A3736" s="357"/>
      <c r="B3736" s="359" t="s">
        <v>2693</v>
      </c>
      <c r="C3736" s="59" t="s">
        <v>67</v>
      </c>
      <c r="D3736" s="11">
        <v>255.99557522123897</v>
      </c>
      <c r="E3736" s="11">
        <v>255.99557522123897</v>
      </c>
      <c r="F3736" s="362">
        <f t="shared" si="46"/>
        <v>281.59513274336291</v>
      </c>
      <c r="G3736" s="11"/>
      <c r="H3736" s="31" t="e">
        <f>(D3827-#REF!)/#REF!*100</f>
        <v>#REF!</v>
      </c>
    </row>
    <row r="3737" spans="1:8" s="104" customFormat="1" ht="18">
      <c r="A3737" s="357"/>
      <c r="B3737" s="359" t="s">
        <v>2694</v>
      </c>
      <c r="C3737" s="59" t="s">
        <v>67</v>
      </c>
      <c r="D3737" s="11">
        <v>343.76548672566372</v>
      </c>
      <c r="E3737" s="11">
        <v>343.76548672566372</v>
      </c>
      <c r="F3737" s="362">
        <f t="shared" si="46"/>
        <v>378.14203539823012</v>
      </c>
      <c r="G3737" s="11"/>
      <c r="H3737" s="31" t="e">
        <f>(D3828-#REF!)/#REF!*100</f>
        <v>#REF!</v>
      </c>
    </row>
    <row r="3738" spans="1:8" s="104" customFormat="1" ht="18">
      <c r="A3738" s="357"/>
      <c r="B3738" s="359" t="s">
        <v>2695</v>
      </c>
      <c r="C3738" s="59" t="s">
        <v>67</v>
      </c>
      <c r="D3738" s="11">
        <v>473.95752212389385</v>
      </c>
      <c r="E3738" s="11">
        <v>473.95752212389385</v>
      </c>
      <c r="F3738" s="362">
        <f t="shared" si="46"/>
        <v>521.35327433628333</v>
      </c>
      <c r="G3738" s="11"/>
      <c r="H3738" s="31" t="e">
        <f>(D3829-#REF!)/#REF!*100</f>
        <v>#REF!</v>
      </c>
    </row>
    <row r="3739" spans="1:8" s="104" customFormat="1" ht="18">
      <c r="A3739" s="357"/>
      <c r="B3739" s="359" t="s">
        <v>2696</v>
      </c>
      <c r="C3739" s="59" t="s">
        <v>67</v>
      </c>
      <c r="D3739" s="11">
        <v>639.9889380530974</v>
      </c>
      <c r="E3739" s="11">
        <v>639.9889380530974</v>
      </c>
      <c r="F3739" s="362">
        <f t="shared" si="46"/>
        <v>703.98783185840716</v>
      </c>
      <c r="G3739" s="11"/>
      <c r="H3739" s="31" t="e">
        <f>(D3830-#REF!)/#REF!*100</f>
        <v>#REF!</v>
      </c>
    </row>
    <row r="3740" spans="1:8" s="104" customFormat="1" ht="18">
      <c r="A3740" s="357"/>
      <c r="B3740" s="359" t="s">
        <v>2697</v>
      </c>
      <c r="C3740" s="59" t="s">
        <v>67</v>
      </c>
      <c r="D3740" s="11">
        <v>947.18362831858406</v>
      </c>
      <c r="E3740" s="11">
        <v>947.18362831858406</v>
      </c>
      <c r="F3740" s="362">
        <f t="shared" si="46"/>
        <v>1041.9019911504427</v>
      </c>
      <c r="G3740" s="11"/>
      <c r="H3740" s="31" t="e">
        <f>(D3831-#REF!)/#REF!*100</f>
        <v>#REF!</v>
      </c>
    </row>
    <row r="3741" spans="1:8" s="104" customFormat="1" ht="18">
      <c r="A3741" s="357"/>
      <c r="B3741" s="359" t="s">
        <v>2698</v>
      </c>
      <c r="C3741" s="59" t="s">
        <v>67</v>
      </c>
      <c r="D3741" s="11">
        <v>4059.3584070796464</v>
      </c>
      <c r="E3741" s="11">
        <v>4059.3584070796464</v>
      </c>
      <c r="F3741" s="362">
        <f t="shared" si="46"/>
        <v>4465.2942477876113</v>
      </c>
      <c r="G3741" s="11"/>
      <c r="H3741" s="31" t="e">
        <f>(D3832-#REF!)/#REF!*100</f>
        <v>#REF!</v>
      </c>
    </row>
    <row r="3742" spans="1:8" s="104" customFormat="1">
      <c r="A3742" s="357"/>
      <c r="B3742" s="332" t="s">
        <v>2730</v>
      </c>
      <c r="C3742" s="45"/>
      <c r="D3742" s="11"/>
      <c r="E3742" s="11"/>
      <c r="F3742" s="362"/>
      <c r="G3742" s="11"/>
      <c r="H3742" s="31" t="e">
        <f>(D3833-#REF!)/#REF!*100</f>
        <v>#REF!</v>
      </c>
    </row>
    <row r="3743" spans="1:8" s="104" customFormat="1">
      <c r="A3743" s="357"/>
      <c r="B3743" s="359" t="s">
        <v>2690</v>
      </c>
      <c r="C3743" s="57" t="s">
        <v>92</v>
      </c>
      <c r="D3743" s="11">
        <v>125.80353982300885</v>
      </c>
      <c r="E3743" s="11">
        <v>125.80353982300885</v>
      </c>
      <c r="F3743" s="362">
        <f t="shared" si="46"/>
        <v>138.38389380530975</v>
      </c>
      <c r="G3743" s="11"/>
      <c r="H3743" s="31" t="e">
        <f>(D3834-#REF!)/#REF!*100</f>
        <v>#REF!</v>
      </c>
    </row>
    <row r="3744" spans="1:8" s="104" customFormat="1" ht="18">
      <c r="A3744" s="357"/>
      <c r="B3744" s="359" t="s">
        <v>2691</v>
      </c>
      <c r="C3744" s="59" t="s">
        <v>67</v>
      </c>
      <c r="D3744" s="11">
        <v>184.31681415929205</v>
      </c>
      <c r="E3744" s="11">
        <v>184.31681415929205</v>
      </c>
      <c r="F3744" s="362">
        <f t="shared" si="46"/>
        <v>202.74849557522128</v>
      </c>
      <c r="G3744" s="11"/>
      <c r="H3744" s="31" t="e">
        <f>(D3835-#REF!)/#REF!*100</f>
        <v>#REF!</v>
      </c>
    </row>
    <row r="3745" spans="1:8" s="104" customFormat="1" ht="18">
      <c r="A3745" s="357"/>
      <c r="B3745" s="359" t="s">
        <v>2692</v>
      </c>
      <c r="C3745" s="59" t="s">
        <v>67</v>
      </c>
      <c r="D3745" s="11">
        <v>209.1849557522124</v>
      </c>
      <c r="E3745" s="11">
        <v>209.1849557522124</v>
      </c>
      <c r="F3745" s="362">
        <f t="shared" si="46"/>
        <v>230.10345132743367</v>
      </c>
      <c r="G3745" s="11"/>
      <c r="H3745" s="31"/>
    </row>
    <row r="3746" spans="1:8" s="104" customFormat="1" ht="18">
      <c r="A3746" s="357"/>
      <c r="B3746" s="359" t="s">
        <v>2693</v>
      </c>
      <c r="C3746" s="59" t="s">
        <v>67</v>
      </c>
      <c r="D3746" s="11">
        <v>342.30265486725665</v>
      </c>
      <c r="E3746" s="11">
        <v>342.30265486725665</v>
      </c>
      <c r="F3746" s="362">
        <f t="shared" si="46"/>
        <v>376.53292035398232</v>
      </c>
      <c r="G3746" s="11"/>
      <c r="H3746" s="31" t="e">
        <f>(D3837-#REF!)/#REF!*100</f>
        <v>#REF!</v>
      </c>
    </row>
    <row r="3747" spans="1:8" s="104" customFormat="1" ht="18">
      <c r="A3747" s="357"/>
      <c r="B3747" s="359" t="s">
        <v>2694</v>
      </c>
      <c r="C3747" s="59" t="s">
        <v>67</v>
      </c>
      <c r="D3747" s="11">
        <v>420.56415929203541</v>
      </c>
      <c r="E3747" s="11">
        <v>420.56415929203541</v>
      </c>
      <c r="F3747" s="362">
        <f t="shared" si="46"/>
        <v>462.62057522123899</v>
      </c>
      <c r="G3747" s="11"/>
      <c r="H3747" s="31" t="e">
        <f>(D3838-#REF!)/#REF!*100</f>
        <v>#REF!</v>
      </c>
    </row>
    <row r="3748" spans="1:8" s="104" customFormat="1" ht="18">
      <c r="A3748" s="357"/>
      <c r="B3748" s="359" t="s">
        <v>2695</v>
      </c>
      <c r="C3748" s="59" t="s">
        <v>67</v>
      </c>
      <c r="D3748" s="11">
        <v>631.21194690265486</v>
      </c>
      <c r="E3748" s="11">
        <v>631.21194690265486</v>
      </c>
      <c r="F3748" s="362">
        <f t="shared" si="46"/>
        <v>694.33314159292036</v>
      </c>
      <c r="G3748" s="11"/>
      <c r="H3748" s="31" t="e">
        <f>(D3839-#REF!)/#REF!*100</f>
        <v>#REF!</v>
      </c>
    </row>
    <row r="3749" spans="1:8" s="104" customFormat="1" ht="18">
      <c r="A3749" s="357"/>
      <c r="B3749" s="359" t="s">
        <v>2696</v>
      </c>
      <c r="C3749" s="59" t="s">
        <v>67</v>
      </c>
      <c r="D3749" s="11">
        <v>852.09955752212386</v>
      </c>
      <c r="E3749" s="11">
        <v>852.09955752212386</v>
      </c>
      <c r="F3749" s="362">
        <f t="shared" si="46"/>
        <v>937.30951327433627</v>
      </c>
      <c r="G3749" s="11"/>
      <c r="H3749" s="31" t="e">
        <f>(D3840-#REF!)/#REF!*100</f>
        <v>#REF!</v>
      </c>
    </row>
    <row r="3750" spans="1:8" s="104" customFormat="1" ht="18">
      <c r="A3750" s="357"/>
      <c r="B3750" s="359" t="s">
        <v>2697</v>
      </c>
      <c r="C3750" s="59" t="s">
        <v>67</v>
      </c>
      <c r="D3750" s="11">
        <v>1261.6924778761061</v>
      </c>
      <c r="E3750" s="11">
        <v>1261.6924778761061</v>
      </c>
      <c r="F3750" s="362">
        <f t="shared" si="46"/>
        <v>1387.8617256637167</v>
      </c>
      <c r="G3750" s="11"/>
      <c r="H3750" s="31" t="e">
        <f>(D3841-#REF!)/#REF!*100</f>
        <v>#REF!</v>
      </c>
    </row>
    <row r="3751" spans="1:8" s="104" customFormat="1" ht="18">
      <c r="A3751" s="357"/>
      <c r="B3751" s="359" t="s">
        <v>2698</v>
      </c>
      <c r="C3751" s="59" t="s">
        <v>67</v>
      </c>
      <c r="D3751" s="11">
        <v>1506.7168141592922</v>
      </c>
      <c r="E3751" s="11">
        <v>1506.7168141592922</v>
      </c>
      <c r="F3751" s="362">
        <f t="shared" si="46"/>
        <v>1657.3884955752214</v>
      </c>
      <c r="G3751" s="11"/>
      <c r="H3751" s="31" t="e">
        <f>(D3842-#REF!)/#REF!*100</f>
        <v>#REF!</v>
      </c>
    </row>
    <row r="3752" spans="1:8" s="104" customFormat="1">
      <c r="A3752" s="357"/>
      <c r="B3752" s="332" t="s">
        <v>2731</v>
      </c>
      <c r="C3752" s="45"/>
      <c r="D3752" s="11"/>
      <c r="E3752" s="11"/>
      <c r="F3752" s="362"/>
      <c r="G3752" s="11"/>
      <c r="H3752" s="31"/>
    </row>
    <row r="3753" spans="1:8" s="104" customFormat="1">
      <c r="A3753" s="357"/>
      <c r="B3753" s="359" t="s">
        <v>2690</v>
      </c>
      <c r="C3753" s="57" t="s">
        <v>92</v>
      </c>
      <c r="D3753" s="11">
        <v>188.70530973451326</v>
      </c>
      <c r="E3753" s="11">
        <v>188.70530973451326</v>
      </c>
      <c r="F3753" s="362">
        <f t="shared" si="46"/>
        <v>207.5758407079646</v>
      </c>
      <c r="G3753" s="11"/>
      <c r="H3753" s="31" t="e">
        <f>(D3844-#REF!)/#REF!*100</f>
        <v>#REF!</v>
      </c>
    </row>
    <row r="3754" spans="1:8" s="104" customFormat="1" ht="18">
      <c r="A3754" s="357"/>
      <c r="B3754" s="359" t="s">
        <v>2691</v>
      </c>
      <c r="C3754" s="59" t="s">
        <v>67</v>
      </c>
      <c r="D3754" s="11">
        <v>232.59026548672568</v>
      </c>
      <c r="E3754" s="11">
        <v>232.59026548672568</v>
      </c>
      <c r="F3754" s="362">
        <f t="shared" si="46"/>
        <v>255.84929203539826</v>
      </c>
      <c r="G3754" s="11"/>
      <c r="H3754" s="31" t="e">
        <f>(D3845-#REF!)/#REF!*100</f>
        <v>#REF!</v>
      </c>
    </row>
    <row r="3755" spans="1:8" s="104" customFormat="1" ht="18">
      <c r="A3755" s="357"/>
      <c r="B3755" s="359" t="s">
        <v>2692</v>
      </c>
      <c r="C3755" s="59" t="s">
        <v>67</v>
      </c>
      <c r="D3755" s="11">
        <v>314.50884955752218</v>
      </c>
      <c r="E3755" s="11">
        <v>314.50884955752218</v>
      </c>
      <c r="F3755" s="362">
        <f t="shared" si="46"/>
        <v>345.95973451327444</v>
      </c>
      <c r="G3755" s="11"/>
      <c r="H3755" s="31" t="e">
        <f>(D3846-#REF!)/#REF!*100</f>
        <v>#REF!</v>
      </c>
    </row>
    <row r="3756" spans="1:8" s="104" customFormat="1" ht="18">
      <c r="A3756" s="357"/>
      <c r="B3756" s="359" t="s">
        <v>2693</v>
      </c>
      <c r="C3756" s="59" t="s">
        <v>67</v>
      </c>
      <c r="D3756" s="11">
        <v>511.99115044247793</v>
      </c>
      <c r="E3756" s="11">
        <v>511.99115044247793</v>
      </c>
      <c r="F3756" s="362">
        <f t="shared" si="46"/>
        <v>563.19026548672582</v>
      </c>
      <c r="G3756" s="11"/>
      <c r="H3756" s="31"/>
    </row>
    <row r="3757" spans="1:8" s="104" customFormat="1" ht="18">
      <c r="A3757" s="357"/>
      <c r="B3757" s="359" t="s">
        <v>2694</v>
      </c>
      <c r="C3757" s="59" t="s">
        <v>67</v>
      </c>
      <c r="D3757" s="11">
        <v>629.01769911504437</v>
      </c>
      <c r="E3757" s="11">
        <v>629.01769911504437</v>
      </c>
      <c r="F3757" s="362">
        <f t="shared" si="46"/>
        <v>691.91946902654888</v>
      </c>
      <c r="G3757" s="11"/>
      <c r="H3757" s="31" t="e">
        <f>(D3848-#REF!)/#REF!*100</f>
        <v>#REF!</v>
      </c>
    </row>
    <row r="3758" spans="1:8" s="104" customFormat="1" ht="18">
      <c r="A3758" s="357"/>
      <c r="B3758" s="359" t="s">
        <v>2695</v>
      </c>
      <c r="C3758" s="59" t="s">
        <v>67</v>
      </c>
      <c r="D3758" s="11">
        <v>947.18362831858406</v>
      </c>
      <c r="E3758" s="11">
        <v>947.18362831858406</v>
      </c>
      <c r="F3758" s="362">
        <f t="shared" si="46"/>
        <v>1041.9019911504427</v>
      </c>
      <c r="G3758" s="11"/>
      <c r="H3758" s="31" t="e">
        <f>(D3849-#REF!)/#REF!*100</f>
        <v>#REF!</v>
      </c>
    </row>
    <row r="3759" spans="1:8" s="104" customFormat="1" ht="18">
      <c r="A3759" s="357"/>
      <c r="B3759" s="359" t="s">
        <v>2696</v>
      </c>
      <c r="C3759" s="59" t="s">
        <v>67</v>
      </c>
      <c r="D3759" s="11">
        <v>1279.9778761061948</v>
      </c>
      <c r="E3759" s="11">
        <v>1279.9778761061948</v>
      </c>
      <c r="F3759" s="362">
        <f t="shared" si="46"/>
        <v>1407.9756637168143</v>
      </c>
      <c r="G3759" s="11"/>
      <c r="H3759" s="31" t="e">
        <f>(D3850-#REF!)/#REF!*100</f>
        <v>#REF!</v>
      </c>
    </row>
    <row r="3760" spans="1:8" s="104" customFormat="1" ht="18">
      <c r="A3760" s="357"/>
      <c r="B3760" s="359" t="s">
        <v>2697</v>
      </c>
      <c r="C3760" s="59" t="s">
        <v>67</v>
      </c>
      <c r="D3760" s="11">
        <v>1873.8876106194693</v>
      </c>
      <c r="E3760" s="11">
        <v>1873.8876106194693</v>
      </c>
      <c r="F3760" s="362">
        <f t="shared" si="46"/>
        <v>2061.2763716814165</v>
      </c>
      <c r="G3760" s="11"/>
      <c r="H3760" s="31" t="e">
        <f>(D3851-#REF!)/#REF!*100</f>
        <v>#REF!</v>
      </c>
    </row>
    <row r="3761" spans="1:8" s="104" customFormat="1" ht="18">
      <c r="A3761" s="357"/>
      <c r="B3761" s="359" t="s">
        <v>2698</v>
      </c>
      <c r="C3761" s="59" t="s">
        <v>67</v>
      </c>
      <c r="D3761" s="11">
        <v>2285.674778761062</v>
      </c>
      <c r="E3761" s="11">
        <v>2285.674778761062</v>
      </c>
      <c r="F3761" s="362">
        <f t="shared" ref="F3761:F3824" si="47">1.1*E3761</f>
        <v>2514.2422566371683</v>
      </c>
      <c r="G3761" s="11"/>
      <c r="H3761" s="31" t="e">
        <f>(D3852-#REF!)/#REF!*100</f>
        <v>#REF!</v>
      </c>
    </row>
    <row r="3762" spans="1:8" s="104" customFormat="1">
      <c r="A3762" s="361"/>
      <c r="B3762" s="332" t="s">
        <v>2732</v>
      </c>
      <c r="C3762" s="45"/>
      <c r="D3762" s="11"/>
      <c r="E3762" s="11"/>
      <c r="F3762" s="362"/>
      <c r="G3762" s="11"/>
      <c r="H3762" s="31" t="e">
        <f>(D3853-#REF!)/#REF!*100</f>
        <v>#REF!</v>
      </c>
    </row>
    <row r="3763" spans="1:8" s="104" customFormat="1">
      <c r="A3763" s="357"/>
      <c r="B3763" s="359" t="s">
        <v>2733</v>
      </c>
      <c r="C3763" s="57" t="s">
        <v>92</v>
      </c>
      <c r="D3763" s="11">
        <v>802.75</v>
      </c>
      <c r="E3763" s="11">
        <v>802.75</v>
      </c>
      <c r="F3763" s="362">
        <f t="shared" si="47"/>
        <v>883.02500000000009</v>
      </c>
      <c r="G3763" s="11"/>
      <c r="H3763" s="31"/>
    </row>
    <row r="3764" spans="1:8" s="104" customFormat="1" ht="18">
      <c r="A3764" s="357"/>
      <c r="B3764" s="359" t="s">
        <v>2734</v>
      </c>
      <c r="C3764" s="59" t="s">
        <v>67</v>
      </c>
      <c r="D3764" s="11">
        <v>988</v>
      </c>
      <c r="E3764" s="11">
        <v>988</v>
      </c>
      <c r="F3764" s="362">
        <f t="shared" si="47"/>
        <v>1086.8000000000002</v>
      </c>
      <c r="G3764" s="11"/>
      <c r="H3764" s="31" t="e">
        <f>(D3855-#REF!)/#REF!*100</f>
        <v>#REF!</v>
      </c>
    </row>
    <row r="3765" spans="1:8" s="104" customFormat="1" ht="18">
      <c r="A3765" s="357"/>
      <c r="B3765" s="359" t="s">
        <v>2735</v>
      </c>
      <c r="C3765" s="59" t="s">
        <v>67</v>
      </c>
      <c r="D3765" s="11">
        <v>1211.25</v>
      </c>
      <c r="E3765" s="11">
        <v>1211.25</v>
      </c>
      <c r="F3765" s="362">
        <f t="shared" si="47"/>
        <v>1332.375</v>
      </c>
      <c r="G3765" s="11"/>
      <c r="H3765" s="31" t="e">
        <f>(D3856-#REF!)/#REF!*100</f>
        <v>#REF!</v>
      </c>
    </row>
    <row r="3766" spans="1:8" s="104" customFormat="1" ht="18">
      <c r="A3766" s="357"/>
      <c r="B3766" s="359" t="s">
        <v>2736</v>
      </c>
      <c r="C3766" s="59" t="s">
        <v>67</v>
      </c>
      <c r="D3766" s="11">
        <v>1415.5</v>
      </c>
      <c r="E3766" s="11">
        <v>1415.5</v>
      </c>
      <c r="F3766" s="362">
        <f t="shared" si="47"/>
        <v>1557.0500000000002</v>
      </c>
      <c r="G3766" s="11"/>
      <c r="H3766" s="31" t="e">
        <f>(D3857-#REF!)/#REF!*100</f>
        <v>#REF!</v>
      </c>
    </row>
    <row r="3767" spans="1:8" s="104" customFormat="1" ht="18">
      <c r="A3767" s="357"/>
      <c r="B3767" s="359" t="s">
        <v>2737</v>
      </c>
      <c r="C3767" s="59" t="s">
        <v>67</v>
      </c>
      <c r="D3767" s="11">
        <v>1577</v>
      </c>
      <c r="E3767" s="11">
        <v>1577</v>
      </c>
      <c r="F3767" s="362">
        <f t="shared" si="47"/>
        <v>1734.7</v>
      </c>
      <c r="G3767" s="11"/>
      <c r="H3767" s="31" t="e">
        <f>(D3858-#REF!)/#REF!*100</f>
        <v>#REF!</v>
      </c>
    </row>
    <row r="3768" spans="1:8" s="104" customFormat="1" ht="18">
      <c r="A3768" s="357"/>
      <c r="B3768" s="359" t="s">
        <v>2738</v>
      </c>
      <c r="C3768" s="59" t="s">
        <v>67</v>
      </c>
      <c r="D3768" s="11">
        <v>1957</v>
      </c>
      <c r="E3768" s="11">
        <v>1957</v>
      </c>
      <c r="F3768" s="362">
        <f t="shared" si="47"/>
        <v>2152.7000000000003</v>
      </c>
      <c r="G3768" s="11"/>
      <c r="H3768" s="31" t="e">
        <f>(D3859-#REF!)/#REF!*100</f>
        <v>#REF!</v>
      </c>
    </row>
    <row r="3769" spans="1:8" s="104" customFormat="1" ht="18">
      <c r="A3769" s="357"/>
      <c r="B3769" s="359" t="s">
        <v>2739</v>
      </c>
      <c r="C3769" s="59"/>
      <c r="D3769" s="11">
        <v>2797.75</v>
      </c>
      <c r="E3769" s="11">
        <v>2797.75</v>
      </c>
      <c r="F3769" s="362">
        <f t="shared" si="47"/>
        <v>3077.5250000000001</v>
      </c>
      <c r="G3769" s="11"/>
      <c r="H3769" s="31"/>
    </row>
    <row r="3770" spans="1:8" s="104" customFormat="1" ht="18">
      <c r="A3770" s="357"/>
      <c r="B3770" s="359" t="s">
        <v>2740</v>
      </c>
      <c r="C3770" s="59"/>
      <c r="D3770" s="11">
        <v>2907</v>
      </c>
      <c r="E3770" s="11">
        <v>2907</v>
      </c>
      <c r="F3770" s="362">
        <f t="shared" si="47"/>
        <v>3197.7000000000003</v>
      </c>
      <c r="G3770" s="11"/>
      <c r="H3770" s="31" t="e">
        <f>(D3861-#REF!)/#REF!*100</f>
        <v>#REF!</v>
      </c>
    </row>
    <row r="3771" spans="1:8" s="104" customFormat="1" ht="18">
      <c r="A3771" s="357"/>
      <c r="B3771" s="359" t="s">
        <v>2741</v>
      </c>
      <c r="C3771" s="59"/>
      <c r="D3771" s="11">
        <v>5790.25</v>
      </c>
      <c r="E3771" s="11">
        <v>5790.25</v>
      </c>
      <c r="F3771" s="362">
        <f t="shared" si="47"/>
        <v>6369.2750000000005</v>
      </c>
      <c r="G3771" s="11"/>
      <c r="H3771" s="31"/>
    </row>
    <row r="3772" spans="1:8" s="104" customFormat="1">
      <c r="A3772" s="361"/>
      <c r="B3772" s="332" t="s">
        <v>2742</v>
      </c>
      <c r="C3772" s="45"/>
      <c r="D3772" s="11"/>
      <c r="E3772" s="11"/>
      <c r="F3772" s="362"/>
      <c r="G3772" s="11"/>
      <c r="H3772" s="31" t="e">
        <f>(D3863-#REF!)/#REF!*100</f>
        <v>#REF!</v>
      </c>
    </row>
    <row r="3773" spans="1:8" s="104" customFormat="1">
      <c r="A3773" s="357"/>
      <c r="B3773" s="359" t="s">
        <v>2733</v>
      </c>
      <c r="C3773" s="57" t="s">
        <v>92</v>
      </c>
      <c r="D3773" s="11">
        <v>864.5</v>
      </c>
      <c r="E3773" s="11">
        <v>864.5</v>
      </c>
      <c r="F3773" s="362">
        <f t="shared" si="47"/>
        <v>950.95</v>
      </c>
      <c r="G3773" s="11"/>
      <c r="H3773" s="31" t="e">
        <f>(D3864-#REF!)/#REF!*100</f>
        <v>#REF!</v>
      </c>
    </row>
    <row r="3774" spans="1:8" s="104" customFormat="1" ht="18">
      <c r="A3774" s="357"/>
      <c r="B3774" s="359" t="s">
        <v>2734</v>
      </c>
      <c r="C3774" s="59" t="s">
        <v>67</v>
      </c>
      <c r="D3774" s="11">
        <v>1102</v>
      </c>
      <c r="E3774" s="11">
        <v>1102</v>
      </c>
      <c r="F3774" s="362">
        <f t="shared" si="47"/>
        <v>1212.2</v>
      </c>
      <c r="G3774" s="11"/>
      <c r="H3774" s="31" t="e">
        <f>(D3865-#REF!)/#REF!*100</f>
        <v>#REF!</v>
      </c>
    </row>
    <row r="3775" spans="1:8" s="104" customFormat="1" ht="18">
      <c r="A3775" s="357"/>
      <c r="B3775" s="359" t="s">
        <v>2735</v>
      </c>
      <c r="C3775" s="59" t="s">
        <v>67</v>
      </c>
      <c r="D3775" s="11">
        <v>1301.5</v>
      </c>
      <c r="E3775" s="11">
        <v>1301.5</v>
      </c>
      <c r="F3775" s="362">
        <f t="shared" si="47"/>
        <v>1431.65</v>
      </c>
      <c r="G3775" s="11"/>
      <c r="H3775" s="31" t="e">
        <f>(D3866-#REF!)/#REF!*100</f>
        <v>#REF!</v>
      </c>
    </row>
    <row r="3776" spans="1:8" s="104" customFormat="1" ht="18">
      <c r="A3776" s="357"/>
      <c r="B3776" s="359" t="s">
        <v>2736</v>
      </c>
      <c r="C3776" s="59" t="s">
        <v>67</v>
      </c>
      <c r="D3776" s="11">
        <v>1520</v>
      </c>
      <c r="E3776" s="11">
        <v>1520</v>
      </c>
      <c r="F3776" s="362">
        <f t="shared" si="47"/>
        <v>1672.0000000000002</v>
      </c>
      <c r="G3776" s="11"/>
      <c r="H3776" s="31" t="e">
        <f>(D3867-#REF!)/#REF!*100</f>
        <v>#REF!</v>
      </c>
    </row>
    <row r="3777" spans="1:8" s="104" customFormat="1" ht="18">
      <c r="A3777" s="357"/>
      <c r="B3777" s="359" t="s">
        <v>2737</v>
      </c>
      <c r="C3777" s="59" t="s">
        <v>67</v>
      </c>
      <c r="D3777" s="11">
        <v>1624.5</v>
      </c>
      <c r="E3777" s="11">
        <v>1624.5</v>
      </c>
      <c r="F3777" s="362">
        <f t="shared" si="47"/>
        <v>1786.95</v>
      </c>
      <c r="G3777" s="11"/>
      <c r="H3777" s="31" t="e">
        <f>(D3868-#REF!)/#REF!*100</f>
        <v>#REF!</v>
      </c>
    </row>
    <row r="3778" spans="1:8" s="104" customFormat="1" ht="18">
      <c r="A3778" s="357"/>
      <c r="B3778" s="359" t="s">
        <v>2738</v>
      </c>
      <c r="C3778" s="59" t="s">
        <v>67</v>
      </c>
      <c r="D3778" s="11">
        <v>2004.5</v>
      </c>
      <c r="E3778" s="11">
        <v>2004.5</v>
      </c>
      <c r="F3778" s="362">
        <f t="shared" si="47"/>
        <v>2204.9500000000003</v>
      </c>
      <c r="G3778" s="11"/>
      <c r="H3778" s="31" t="e">
        <f>(D3869-#REF!)/#REF!*100</f>
        <v>#REF!</v>
      </c>
    </row>
    <row r="3779" spans="1:8" s="104" customFormat="1" ht="18">
      <c r="A3779" s="357"/>
      <c r="B3779" s="359" t="s">
        <v>2739</v>
      </c>
      <c r="C3779" s="59"/>
      <c r="D3779" s="11">
        <v>2797.75</v>
      </c>
      <c r="E3779" s="11">
        <v>2797.75</v>
      </c>
      <c r="F3779" s="362">
        <f t="shared" si="47"/>
        <v>3077.5250000000001</v>
      </c>
      <c r="G3779" s="11"/>
      <c r="H3779" s="31" t="e">
        <f>(D3870-#REF!)/#REF!*100</f>
        <v>#REF!</v>
      </c>
    </row>
    <row r="3780" spans="1:8" s="104" customFormat="1" ht="18">
      <c r="A3780" s="357"/>
      <c r="B3780" s="359" t="s">
        <v>2740</v>
      </c>
      <c r="C3780" s="59"/>
      <c r="D3780" s="11">
        <v>2921.25</v>
      </c>
      <c r="E3780" s="11">
        <v>2921.25</v>
      </c>
      <c r="F3780" s="362">
        <f t="shared" si="47"/>
        <v>3213.3750000000005</v>
      </c>
      <c r="G3780" s="11"/>
      <c r="H3780" s="31"/>
    </row>
    <row r="3781" spans="1:8" s="104" customFormat="1" ht="18">
      <c r="A3781" s="357"/>
      <c r="B3781" s="359" t="s">
        <v>2741</v>
      </c>
      <c r="C3781" s="59"/>
      <c r="D3781" s="11">
        <v>6355.5</v>
      </c>
      <c r="E3781" s="11">
        <v>6355.5</v>
      </c>
      <c r="F3781" s="362">
        <f t="shared" si="47"/>
        <v>6991.05</v>
      </c>
      <c r="G3781" s="11"/>
      <c r="H3781" s="31" t="e">
        <f>(D3872-#REF!)/#REF!*100</f>
        <v>#REF!</v>
      </c>
    </row>
    <row r="3782" spans="1:8" s="104" customFormat="1" ht="18">
      <c r="A3782" s="357"/>
      <c r="B3782" s="332" t="s">
        <v>2743</v>
      </c>
      <c r="C3782" s="59"/>
      <c r="D3782" s="11"/>
      <c r="E3782" s="11"/>
      <c r="F3782" s="362"/>
      <c r="G3782" s="11"/>
      <c r="H3782" s="31" t="e">
        <f>(D3873-#REF!)/#REF!*100</f>
        <v>#REF!</v>
      </c>
    </row>
    <row r="3783" spans="1:8" s="104" customFormat="1">
      <c r="A3783" s="357"/>
      <c r="B3783" s="359" t="s">
        <v>2744</v>
      </c>
      <c r="C3783" s="57" t="s">
        <v>92</v>
      </c>
      <c r="D3783" s="11">
        <v>106</v>
      </c>
      <c r="E3783" s="11">
        <v>106</v>
      </c>
      <c r="F3783" s="362">
        <f t="shared" si="47"/>
        <v>116.60000000000001</v>
      </c>
      <c r="G3783" s="11"/>
      <c r="H3783" s="31" t="e">
        <f>(D3874-#REF!)/#REF!*100</f>
        <v>#REF!</v>
      </c>
    </row>
    <row r="3784" spans="1:8" s="104" customFormat="1" ht="18">
      <c r="A3784" s="357"/>
      <c r="B3784" s="359" t="s">
        <v>2745</v>
      </c>
      <c r="C3784" s="59" t="s">
        <v>67</v>
      </c>
      <c r="D3784" s="11">
        <v>196</v>
      </c>
      <c r="E3784" s="11">
        <v>196</v>
      </c>
      <c r="F3784" s="362">
        <f t="shared" si="47"/>
        <v>215.60000000000002</v>
      </c>
      <c r="G3784" s="11"/>
      <c r="H3784" s="31"/>
    </row>
    <row r="3785" spans="1:8" s="104" customFormat="1" ht="18">
      <c r="A3785" s="357"/>
      <c r="B3785" s="359" t="s">
        <v>2746</v>
      </c>
      <c r="C3785" s="59" t="s">
        <v>67</v>
      </c>
      <c r="D3785" s="11">
        <v>240</v>
      </c>
      <c r="E3785" s="11">
        <v>240</v>
      </c>
      <c r="F3785" s="362">
        <f t="shared" si="47"/>
        <v>264</v>
      </c>
      <c r="G3785" s="11"/>
      <c r="H3785" s="31" t="e">
        <f>(D3876-#REF!)/#REF!*100</f>
        <v>#REF!</v>
      </c>
    </row>
    <row r="3786" spans="1:8" s="104" customFormat="1" ht="18">
      <c r="A3786" s="357"/>
      <c r="B3786" s="359" t="s">
        <v>2747</v>
      </c>
      <c r="C3786" s="59" t="s">
        <v>67</v>
      </c>
      <c r="D3786" s="11">
        <v>285</v>
      </c>
      <c r="E3786" s="11">
        <v>285</v>
      </c>
      <c r="F3786" s="362">
        <f t="shared" si="47"/>
        <v>313.5</v>
      </c>
      <c r="G3786" s="11"/>
      <c r="H3786" s="31" t="e">
        <f>(D3877-#REF!)/#REF!*100</f>
        <v>#REF!</v>
      </c>
    </row>
    <row r="3787" spans="1:8" s="104" customFormat="1" ht="18">
      <c r="A3787" s="357"/>
      <c r="B3787" s="359" t="s">
        <v>2748</v>
      </c>
      <c r="C3787" s="59" t="s">
        <v>67</v>
      </c>
      <c r="D3787" s="11">
        <v>420</v>
      </c>
      <c r="E3787" s="11">
        <v>420</v>
      </c>
      <c r="F3787" s="362">
        <f t="shared" si="47"/>
        <v>462.00000000000006</v>
      </c>
      <c r="G3787" s="11"/>
      <c r="H3787" s="31" t="e">
        <f>(D3878-#REF!)/#REF!*100</f>
        <v>#REF!</v>
      </c>
    </row>
    <row r="3788" spans="1:8" s="104" customFormat="1" ht="18">
      <c r="A3788" s="357"/>
      <c r="B3788" s="332" t="s">
        <v>2749</v>
      </c>
      <c r="C3788" s="59"/>
      <c r="D3788" s="11"/>
      <c r="E3788" s="11"/>
      <c r="F3788" s="362"/>
      <c r="G3788" s="11"/>
      <c r="H3788" s="31" t="e">
        <f>(D3879-#REF!)/#REF!*100</f>
        <v>#REF!</v>
      </c>
    </row>
    <row r="3789" spans="1:8" s="104" customFormat="1">
      <c r="A3789" s="357"/>
      <c r="B3789" s="359" t="s">
        <v>2744</v>
      </c>
      <c r="C3789" s="57" t="s">
        <v>92</v>
      </c>
      <c r="D3789" s="11">
        <v>98</v>
      </c>
      <c r="E3789" s="11">
        <v>98</v>
      </c>
      <c r="F3789" s="362">
        <f t="shared" si="47"/>
        <v>107.80000000000001</v>
      </c>
      <c r="G3789" s="11"/>
      <c r="H3789" s="31" t="e">
        <f>(D3880-#REF!)/#REF!*100</f>
        <v>#REF!</v>
      </c>
    </row>
    <row r="3790" spans="1:8" s="104" customFormat="1" ht="18">
      <c r="A3790" s="357"/>
      <c r="B3790" s="359" t="s">
        <v>2745</v>
      </c>
      <c r="C3790" s="59" t="s">
        <v>67</v>
      </c>
      <c r="D3790" s="11">
        <v>182</v>
      </c>
      <c r="E3790" s="11">
        <v>182</v>
      </c>
      <c r="F3790" s="362">
        <f t="shared" si="47"/>
        <v>200.20000000000002</v>
      </c>
      <c r="G3790" s="11"/>
      <c r="H3790" s="31" t="e">
        <f>(D3881-#REF!)/#REF!*100</f>
        <v>#REF!</v>
      </c>
    </row>
    <row r="3791" spans="1:8" s="104" customFormat="1" ht="18">
      <c r="A3791" s="357"/>
      <c r="B3791" s="359" t="s">
        <v>2746</v>
      </c>
      <c r="C3791" s="59" t="s">
        <v>67</v>
      </c>
      <c r="D3791" s="11">
        <v>223</v>
      </c>
      <c r="E3791" s="11">
        <v>223</v>
      </c>
      <c r="F3791" s="362">
        <f t="shared" si="47"/>
        <v>245.3</v>
      </c>
      <c r="G3791" s="11"/>
      <c r="H3791" s="31"/>
    </row>
    <row r="3792" spans="1:8" s="104" customFormat="1" ht="18">
      <c r="A3792" s="357"/>
      <c r="B3792" s="359" t="s">
        <v>2747</v>
      </c>
      <c r="C3792" s="59" t="s">
        <v>67</v>
      </c>
      <c r="D3792" s="11">
        <v>265</v>
      </c>
      <c r="E3792" s="11">
        <v>265</v>
      </c>
      <c r="F3792" s="362">
        <f t="shared" si="47"/>
        <v>291.5</v>
      </c>
      <c r="G3792" s="11"/>
      <c r="H3792" s="31"/>
    </row>
    <row r="3793" spans="1:8" s="104" customFormat="1" ht="18">
      <c r="A3793" s="357"/>
      <c r="B3793" s="359" t="s">
        <v>2748</v>
      </c>
      <c r="C3793" s="59" t="s">
        <v>67</v>
      </c>
      <c r="D3793" s="11">
        <v>390</v>
      </c>
      <c r="E3793" s="11">
        <v>390</v>
      </c>
      <c r="F3793" s="362">
        <f t="shared" si="47"/>
        <v>429.00000000000006</v>
      </c>
      <c r="G3793" s="11"/>
      <c r="H3793" s="31" t="e">
        <f>(D3884-#REF!)/#REF!*100</f>
        <v>#REF!</v>
      </c>
    </row>
    <row r="3794" spans="1:8" s="104" customFormat="1" ht="18">
      <c r="A3794" s="357"/>
      <c r="B3794" s="332" t="s">
        <v>2750</v>
      </c>
      <c r="C3794" s="59"/>
      <c r="D3794" s="11"/>
      <c r="E3794" s="11"/>
      <c r="F3794" s="362"/>
      <c r="G3794" s="11"/>
      <c r="H3794" s="31" t="e">
        <f>(D3885-#REF!)/#REF!*100</f>
        <v>#REF!</v>
      </c>
    </row>
    <row r="3795" spans="1:8" s="104" customFormat="1">
      <c r="A3795" s="357"/>
      <c r="B3795" s="359" t="s">
        <v>2744</v>
      </c>
      <c r="C3795" s="57" t="s">
        <v>92</v>
      </c>
      <c r="D3795" s="11">
        <v>480</v>
      </c>
      <c r="E3795" s="11">
        <v>480</v>
      </c>
      <c r="F3795" s="362">
        <f t="shared" si="47"/>
        <v>528</v>
      </c>
      <c r="G3795" s="11"/>
      <c r="H3795" s="31" t="e">
        <f>(D3886-#REF!)/#REF!*100</f>
        <v>#REF!</v>
      </c>
    </row>
    <row r="3796" spans="1:8" s="104" customFormat="1" ht="18">
      <c r="A3796" s="357"/>
      <c r="B3796" s="359" t="s">
        <v>2745</v>
      </c>
      <c r="C3796" s="59" t="s">
        <v>67</v>
      </c>
      <c r="D3796" s="11">
        <v>648</v>
      </c>
      <c r="E3796" s="11">
        <v>648</v>
      </c>
      <c r="F3796" s="362">
        <f t="shared" si="47"/>
        <v>712.80000000000007</v>
      </c>
      <c r="G3796" s="11"/>
      <c r="H3796" s="31" t="e">
        <f>(D3887-#REF!)/#REF!*100</f>
        <v>#REF!</v>
      </c>
    </row>
    <row r="3797" spans="1:8" s="104" customFormat="1" ht="18">
      <c r="A3797" s="357"/>
      <c r="B3797" s="359" t="s">
        <v>2746</v>
      </c>
      <c r="C3797" s="59" t="s">
        <v>67</v>
      </c>
      <c r="D3797" s="11">
        <v>895</v>
      </c>
      <c r="E3797" s="11">
        <v>895</v>
      </c>
      <c r="F3797" s="362">
        <f t="shared" si="47"/>
        <v>984.50000000000011</v>
      </c>
      <c r="G3797" s="11"/>
      <c r="H3797" s="31"/>
    </row>
    <row r="3798" spans="1:8" s="104" customFormat="1" ht="18">
      <c r="A3798" s="357"/>
      <c r="B3798" s="359" t="s">
        <v>2747</v>
      </c>
      <c r="C3798" s="59" t="s">
        <v>67</v>
      </c>
      <c r="D3798" s="11">
        <v>1144</v>
      </c>
      <c r="E3798" s="11">
        <v>1144</v>
      </c>
      <c r="F3798" s="362">
        <f t="shared" si="47"/>
        <v>1258.4000000000001</v>
      </c>
      <c r="G3798" s="11"/>
      <c r="H3798" s="31" t="e">
        <f>(D3889-#REF!)/#REF!*100</f>
        <v>#REF!</v>
      </c>
    </row>
    <row r="3799" spans="1:8" s="104" customFormat="1" ht="18">
      <c r="A3799" s="357"/>
      <c r="B3799" s="359" t="s">
        <v>2748</v>
      </c>
      <c r="C3799" s="59" t="s">
        <v>67</v>
      </c>
      <c r="D3799" s="11">
        <v>1450</v>
      </c>
      <c r="E3799" s="11">
        <v>1450</v>
      </c>
      <c r="F3799" s="362">
        <f t="shared" si="47"/>
        <v>1595.0000000000002</v>
      </c>
      <c r="G3799" s="11"/>
      <c r="H3799" s="31" t="e">
        <f>(D3890-#REF!)/#REF!*100</f>
        <v>#REF!</v>
      </c>
    </row>
    <row r="3800" spans="1:8" s="104" customFormat="1" ht="18">
      <c r="A3800" s="357"/>
      <c r="B3800" s="359" t="s">
        <v>2751</v>
      </c>
      <c r="C3800" s="59" t="s">
        <v>67</v>
      </c>
      <c r="D3800" s="11">
        <v>1960</v>
      </c>
      <c r="E3800" s="11">
        <v>1960</v>
      </c>
      <c r="F3800" s="362">
        <f t="shared" si="47"/>
        <v>2156</v>
      </c>
      <c r="G3800" s="11"/>
      <c r="H3800" s="31" t="e">
        <f>(D3891-#REF!)/#REF!*100</f>
        <v>#REF!</v>
      </c>
    </row>
    <row r="3801" spans="1:8" s="104" customFormat="1" ht="18">
      <c r="A3801" s="357"/>
      <c r="B3801" s="332" t="s">
        <v>2752</v>
      </c>
      <c r="C3801" s="59"/>
      <c r="D3801" s="11"/>
      <c r="E3801" s="11"/>
      <c r="F3801" s="362"/>
      <c r="G3801" s="11"/>
      <c r="H3801" s="31" t="e">
        <f>(D3892-#REF!)/#REF!*100</f>
        <v>#REF!</v>
      </c>
    </row>
    <row r="3802" spans="1:8" s="104" customFormat="1">
      <c r="A3802" s="357"/>
      <c r="B3802" s="359" t="s">
        <v>2744</v>
      </c>
      <c r="C3802" s="57" t="s">
        <v>92</v>
      </c>
      <c r="D3802" s="11">
        <v>141</v>
      </c>
      <c r="E3802" s="11">
        <v>141</v>
      </c>
      <c r="F3802" s="11">
        <v>141</v>
      </c>
      <c r="G3802" s="11"/>
      <c r="H3802" s="31"/>
    </row>
    <row r="3803" spans="1:8" s="104" customFormat="1" ht="18">
      <c r="A3803" s="357"/>
      <c r="B3803" s="359" t="s">
        <v>2745</v>
      </c>
      <c r="C3803" s="59" t="s">
        <v>67</v>
      </c>
      <c r="D3803" s="11">
        <v>141</v>
      </c>
      <c r="E3803" s="11">
        <v>141</v>
      </c>
      <c r="F3803" s="11">
        <v>141</v>
      </c>
      <c r="G3803" s="11"/>
      <c r="H3803" s="31" t="e">
        <f>(D3894-#REF!)/#REF!*100</f>
        <v>#REF!</v>
      </c>
    </row>
    <row r="3804" spans="1:8" s="104" customFormat="1" ht="18">
      <c r="A3804" s="357"/>
      <c r="B3804" s="359" t="s">
        <v>2746</v>
      </c>
      <c r="C3804" s="59" t="s">
        <v>67</v>
      </c>
      <c r="D3804" s="11">
        <v>183</v>
      </c>
      <c r="E3804" s="11">
        <v>183</v>
      </c>
      <c r="F3804" s="11">
        <v>183</v>
      </c>
      <c r="G3804" s="11"/>
      <c r="H3804" s="31" t="e">
        <f>(D3895-#REF!)/#REF!*100</f>
        <v>#REF!</v>
      </c>
    </row>
    <row r="3805" spans="1:8" s="104" customFormat="1" ht="18">
      <c r="A3805" s="357"/>
      <c r="B3805" s="359" t="s">
        <v>2747</v>
      </c>
      <c r="C3805" s="59" t="s">
        <v>67</v>
      </c>
      <c r="D3805" s="11">
        <v>242</v>
      </c>
      <c r="E3805" s="11">
        <v>242</v>
      </c>
      <c r="F3805" s="11">
        <v>242</v>
      </c>
      <c r="G3805" s="11"/>
      <c r="H3805" s="31" t="e">
        <f>(D3896-#REF!)/#REF!*100</f>
        <v>#REF!</v>
      </c>
    </row>
    <row r="3806" spans="1:8" s="104" customFormat="1" ht="18">
      <c r="A3806" s="357"/>
      <c r="B3806" s="359" t="s">
        <v>2748</v>
      </c>
      <c r="C3806" s="59" t="s">
        <v>67</v>
      </c>
      <c r="D3806" s="11">
        <v>272</v>
      </c>
      <c r="E3806" s="11">
        <v>272</v>
      </c>
      <c r="F3806" s="11">
        <v>272</v>
      </c>
      <c r="G3806" s="11"/>
      <c r="H3806" s="31" t="e">
        <f>(D3897-#REF!)/#REF!*100</f>
        <v>#REF!</v>
      </c>
    </row>
    <row r="3807" spans="1:8" s="104" customFormat="1" ht="18">
      <c r="A3807" s="357"/>
      <c r="B3807" s="359" t="s">
        <v>2751</v>
      </c>
      <c r="C3807" s="59" t="s">
        <v>67</v>
      </c>
      <c r="D3807" s="11">
        <v>301</v>
      </c>
      <c r="E3807" s="11">
        <v>301</v>
      </c>
      <c r="F3807" s="11">
        <v>301</v>
      </c>
      <c r="G3807" s="11"/>
      <c r="H3807" s="31"/>
    </row>
    <row r="3808" spans="1:8" s="104" customFormat="1" ht="18">
      <c r="A3808" s="357"/>
      <c r="B3808" s="332" t="s">
        <v>2753</v>
      </c>
      <c r="C3808" s="59"/>
      <c r="D3808" s="11"/>
      <c r="E3808" s="11"/>
      <c r="F3808" s="362"/>
      <c r="G3808" s="11"/>
      <c r="H3808" s="31"/>
    </row>
    <row r="3809" spans="1:8" s="104" customFormat="1" ht="18">
      <c r="A3809" s="357"/>
      <c r="B3809" s="359" t="s">
        <v>2754</v>
      </c>
      <c r="C3809" s="59" t="s">
        <v>67</v>
      </c>
      <c r="D3809" s="11">
        <v>11400</v>
      </c>
      <c r="E3809" s="11">
        <v>11400</v>
      </c>
      <c r="F3809" s="362">
        <f t="shared" si="47"/>
        <v>12540.000000000002</v>
      </c>
      <c r="G3809" s="11"/>
      <c r="H3809" s="31" t="e">
        <f>(D3900-#REF!)/#REF!*100</f>
        <v>#REF!</v>
      </c>
    </row>
    <row r="3810" spans="1:8" s="104" customFormat="1" ht="18">
      <c r="A3810" s="357"/>
      <c r="B3810" s="359" t="s">
        <v>2755</v>
      </c>
      <c r="C3810" s="59" t="s">
        <v>67</v>
      </c>
      <c r="D3810" s="11">
        <v>15200</v>
      </c>
      <c r="E3810" s="11">
        <v>15200</v>
      </c>
      <c r="F3810" s="362">
        <f t="shared" si="47"/>
        <v>16720</v>
      </c>
      <c r="G3810" s="11"/>
      <c r="H3810" s="31" t="e">
        <f>(D3901-#REF!)/#REF!*100</f>
        <v>#REF!</v>
      </c>
    </row>
    <row r="3811" spans="1:8" s="104" customFormat="1" ht="18">
      <c r="A3811" s="357"/>
      <c r="B3811" s="359" t="s">
        <v>2756</v>
      </c>
      <c r="C3811" s="59" t="s">
        <v>67</v>
      </c>
      <c r="D3811" s="11">
        <v>19600</v>
      </c>
      <c r="E3811" s="11">
        <v>19600</v>
      </c>
      <c r="F3811" s="362">
        <f t="shared" si="47"/>
        <v>21560</v>
      </c>
      <c r="G3811" s="11"/>
      <c r="H3811" s="31" t="e">
        <f>(D3902-#REF!)/#REF!*100</f>
        <v>#REF!</v>
      </c>
    </row>
    <row r="3812" spans="1:8" s="104" customFormat="1" ht="18">
      <c r="A3812" s="357"/>
      <c r="B3812" s="359" t="s">
        <v>2757</v>
      </c>
      <c r="C3812" s="59" t="s">
        <v>67</v>
      </c>
      <c r="D3812" s="11">
        <v>22800</v>
      </c>
      <c r="E3812" s="11">
        <v>22800</v>
      </c>
      <c r="F3812" s="362">
        <f t="shared" si="47"/>
        <v>25080.000000000004</v>
      </c>
      <c r="G3812" s="11"/>
      <c r="H3812" s="31" t="e">
        <f>(D3903-#REF!)/#REF!*100</f>
        <v>#REF!</v>
      </c>
    </row>
    <row r="3813" spans="1:8" s="104" customFormat="1" ht="21" customHeight="1">
      <c r="A3813" s="357"/>
      <c r="B3813" s="332" t="s">
        <v>2758</v>
      </c>
      <c r="C3813" s="59"/>
      <c r="D3813" s="11"/>
      <c r="E3813" s="11"/>
      <c r="F3813" s="362"/>
      <c r="G3813" s="11"/>
      <c r="H3813" s="31"/>
    </row>
    <row r="3814" spans="1:8" s="104" customFormat="1">
      <c r="A3814" s="357"/>
      <c r="B3814" s="359" t="s">
        <v>2733</v>
      </c>
      <c r="C3814" s="57" t="s">
        <v>92</v>
      </c>
      <c r="D3814" s="11">
        <v>864.5</v>
      </c>
      <c r="E3814" s="11">
        <v>864.5</v>
      </c>
      <c r="F3814" s="11">
        <v>864.5</v>
      </c>
      <c r="G3814" s="11"/>
      <c r="H3814" s="31"/>
    </row>
    <row r="3815" spans="1:8" s="104" customFormat="1" ht="18">
      <c r="A3815" s="357"/>
      <c r="B3815" s="359" t="s">
        <v>2734</v>
      </c>
      <c r="C3815" s="59" t="s">
        <v>67</v>
      </c>
      <c r="D3815" s="11">
        <v>1102</v>
      </c>
      <c r="E3815" s="11">
        <v>1102</v>
      </c>
      <c r="F3815" s="11">
        <v>1102</v>
      </c>
      <c r="G3815" s="11"/>
      <c r="H3815" s="31" t="e">
        <f>(D3906-#REF!)/#REF!*100</f>
        <v>#REF!</v>
      </c>
    </row>
    <row r="3816" spans="1:8" s="104" customFormat="1" ht="18">
      <c r="A3816" s="357"/>
      <c r="B3816" s="359" t="s">
        <v>2735</v>
      </c>
      <c r="C3816" s="59" t="s">
        <v>67</v>
      </c>
      <c r="D3816" s="11">
        <v>1301.5</v>
      </c>
      <c r="E3816" s="11">
        <v>1301.5</v>
      </c>
      <c r="F3816" s="11">
        <v>1301.5</v>
      </c>
      <c r="G3816" s="11"/>
      <c r="H3816" s="31" t="e">
        <f>(D3907-#REF!)/#REF!*100</f>
        <v>#REF!</v>
      </c>
    </row>
    <row r="3817" spans="1:8" s="104" customFormat="1" ht="18">
      <c r="A3817" s="357"/>
      <c r="B3817" s="359" t="s">
        <v>2736</v>
      </c>
      <c r="C3817" s="59" t="s">
        <v>67</v>
      </c>
      <c r="D3817" s="11">
        <v>1520</v>
      </c>
      <c r="E3817" s="11">
        <v>1520</v>
      </c>
      <c r="F3817" s="11">
        <v>1520</v>
      </c>
      <c r="G3817" s="11"/>
      <c r="H3817" s="31" t="e">
        <f>(D3908-#REF!)/#REF!*100</f>
        <v>#REF!</v>
      </c>
    </row>
    <row r="3818" spans="1:8" s="104" customFormat="1" ht="18">
      <c r="A3818" s="357"/>
      <c r="B3818" s="359" t="s">
        <v>2737</v>
      </c>
      <c r="C3818" s="59" t="s">
        <v>67</v>
      </c>
      <c r="D3818" s="11">
        <v>1624.5</v>
      </c>
      <c r="E3818" s="11">
        <v>1624.5</v>
      </c>
      <c r="F3818" s="11">
        <v>1624.5</v>
      </c>
      <c r="G3818" s="11"/>
      <c r="H3818" s="31" t="e">
        <f>(D3909-#REF!)/#REF!*100</f>
        <v>#REF!</v>
      </c>
    </row>
    <row r="3819" spans="1:8" s="104" customFormat="1" ht="18">
      <c r="A3819" s="357"/>
      <c r="B3819" s="359" t="s">
        <v>2738</v>
      </c>
      <c r="C3819" s="59" t="s">
        <v>67</v>
      </c>
      <c r="D3819" s="11">
        <v>2004.5</v>
      </c>
      <c r="E3819" s="11">
        <v>2004.5</v>
      </c>
      <c r="F3819" s="11">
        <v>2004.5</v>
      </c>
      <c r="G3819" s="11"/>
      <c r="H3819" s="31"/>
    </row>
    <row r="3820" spans="1:8" s="104" customFormat="1" ht="18">
      <c r="A3820" s="357"/>
      <c r="B3820" s="359" t="s">
        <v>2739</v>
      </c>
      <c r="C3820" s="59" t="s">
        <v>67</v>
      </c>
      <c r="D3820" s="11">
        <v>3177.75</v>
      </c>
      <c r="E3820" s="11">
        <v>3177.75</v>
      </c>
      <c r="F3820" s="11">
        <v>3177.75</v>
      </c>
      <c r="G3820" s="11"/>
      <c r="H3820" s="31" t="e">
        <f>(D3911-#REF!)/#REF!*100</f>
        <v>#REF!</v>
      </c>
    </row>
    <row r="3821" spans="1:8" s="104" customFormat="1" ht="18">
      <c r="A3821" s="357"/>
      <c r="B3821" s="359" t="s">
        <v>2740</v>
      </c>
      <c r="C3821" s="59" t="s">
        <v>67</v>
      </c>
      <c r="D3821" s="11">
        <v>2921.25</v>
      </c>
      <c r="E3821" s="11">
        <v>2921.25</v>
      </c>
      <c r="F3821" s="11">
        <v>2921.25</v>
      </c>
      <c r="G3821" s="11"/>
      <c r="H3821" s="31" t="e">
        <f>(D3912-#REF!)/#REF!*100</f>
        <v>#REF!</v>
      </c>
    </row>
    <row r="3822" spans="1:8" s="104" customFormat="1" ht="18">
      <c r="A3822" s="357"/>
      <c r="B3822" s="359" t="s">
        <v>2741</v>
      </c>
      <c r="C3822" s="59" t="s">
        <v>67</v>
      </c>
      <c r="D3822" s="11">
        <v>6355.5</v>
      </c>
      <c r="E3822" s="11">
        <v>6355.5</v>
      </c>
      <c r="F3822" s="11">
        <v>6355.5</v>
      </c>
      <c r="G3822" s="11"/>
      <c r="H3822" s="31" t="e">
        <f>(D3913-#REF!)/#REF!*100</f>
        <v>#REF!</v>
      </c>
    </row>
    <row r="3823" spans="1:8" s="104" customFormat="1" ht="18">
      <c r="A3823" s="361"/>
      <c r="B3823" s="332" t="s">
        <v>2759</v>
      </c>
      <c r="C3823" s="59"/>
      <c r="D3823" s="11"/>
      <c r="E3823" s="11"/>
      <c r="F3823" s="362"/>
      <c r="G3823" s="11"/>
      <c r="H3823" s="31"/>
    </row>
    <row r="3824" spans="1:8" s="104" customFormat="1">
      <c r="A3824" s="357"/>
      <c r="B3824" s="359" t="s">
        <v>2760</v>
      </c>
      <c r="C3824" s="57" t="s">
        <v>92</v>
      </c>
      <c r="D3824" s="11">
        <v>755.25</v>
      </c>
      <c r="E3824" s="11">
        <v>755.25</v>
      </c>
      <c r="F3824" s="362">
        <f t="shared" si="47"/>
        <v>830.77500000000009</v>
      </c>
      <c r="G3824" s="11"/>
      <c r="H3824" s="31" t="e">
        <f>(D3915-#REF!)/#REF!*100</f>
        <v>#REF!</v>
      </c>
    </row>
    <row r="3825" spans="1:8" s="104" customFormat="1">
      <c r="A3825" s="357"/>
      <c r="B3825" s="359" t="s">
        <v>2761</v>
      </c>
      <c r="C3825" s="57" t="s">
        <v>92</v>
      </c>
      <c r="D3825" s="11">
        <v>171</v>
      </c>
      <c r="E3825" s="11">
        <v>171</v>
      </c>
      <c r="F3825" s="362">
        <f t="shared" ref="F3825:F3881" si="48">1.1*E3825</f>
        <v>188.10000000000002</v>
      </c>
      <c r="G3825" s="11"/>
      <c r="H3825" s="31" t="e">
        <f>(D3916-#REF!)/#REF!*100</f>
        <v>#REF!</v>
      </c>
    </row>
    <row r="3826" spans="1:8" s="104" customFormat="1">
      <c r="A3826" s="357"/>
      <c r="B3826" s="332" t="s">
        <v>2762</v>
      </c>
      <c r="C3826" s="45"/>
      <c r="D3826" s="11"/>
      <c r="E3826" s="11"/>
      <c r="F3826" s="362"/>
      <c r="G3826" s="11"/>
      <c r="H3826" s="31" t="e">
        <f>(D3917-#REF!)/#REF!*100</f>
        <v>#REF!</v>
      </c>
    </row>
    <row r="3827" spans="1:8" s="104" customFormat="1">
      <c r="A3827" s="357"/>
      <c r="B3827" s="359" t="s">
        <v>2690</v>
      </c>
      <c r="C3827" s="57" t="s">
        <v>92</v>
      </c>
      <c r="D3827" s="11">
        <v>769.5</v>
      </c>
      <c r="E3827" s="11">
        <v>769.5</v>
      </c>
      <c r="F3827" s="362">
        <f t="shared" si="48"/>
        <v>846.45</v>
      </c>
      <c r="G3827" s="11"/>
      <c r="H3827" s="31" t="e">
        <f>(D3918-#REF!)/#REF!*100</f>
        <v>#REF!</v>
      </c>
    </row>
    <row r="3828" spans="1:8" s="104" customFormat="1" ht="18">
      <c r="A3828" s="357"/>
      <c r="B3828" s="359" t="s">
        <v>2691</v>
      </c>
      <c r="C3828" s="59" t="s">
        <v>67</v>
      </c>
      <c r="D3828" s="11">
        <v>1254</v>
      </c>
      <c r="E3828" s="11">
        <v>1254</v>
      </c>
      <c r="F3828" s="362">
        <f t="shared" si="48"/>
        <v>1379.4</v>
      </c>
      <c r="G3828" s="11"/>
      <c r="H3828" s="31" t="e">
        <f>(D3919-#REF!)/#REF!*100</f>
        <v>#REF!</v>
      </c>
    </row>
    <row r="3829" spans="1:8" s="104" customFormat="1" ht="14.25" customHeight="1">
      <c r="A3829" s="357"/>
      <c r="B3829" s="359" t="s">
        <v>2692</v>
      </c>
      <c r="C3829" s="59" t="s">
        <v>67</v>
      </c>
      <c r="D3829" s="11">
        <v>1548.5</v>
      </c>
      <c r="E3829" s="11">
        <v>1548.5</v>
      </c>
      <c r="F3829" s="362">
        <f t="shared" si="48"/>
        <v>1703.3500000000001</v>
      </c>
      <c r="G3829" s="11"/>
      <c r="H3829" s="31"/>
    </row>
    <row r="3830" spans="1:8" s="104" customFormat="1" ht="18">
      <c r="A3830" s="357"/>
      <c r="B3830" s="359" t="s">
        <v>2693</v>
      </c>
      <c r="C3830" s="59" t="s">
        <v>67</v>
      </c>
      <c r="D3830" s="11">
        <v>2460.5</v>
      </c>
      <c r="E3830" s="11">
        <v>2460.5</v>
      </c>
      <c r="F3830" s="362">
        <f t="shared" si="48"/>
        <v>2706.55</v>
      </c>
      <c r="G3830" s="11"/>
      <c r="H3830" s="31" t="e">
        <f>(D3921-#REF!)/#REF!*100</f>
        <v>#REF!</v>
      </c>
    </row>
    <row r="3831" spans="1:8" s="104" customFormat="1" ht="18">
      <c r="A3831" s="357"/>
      <c r="B3831" s="359" t="s">
        <v>2694</v>
      </c>
      <c r="C3831" s="59" t="s">
        <v>67</v>
      </c>
      <c r="D3831" s="11">
        <v>3097</v>
      </c>
      <c r="E3831" s="11">
        <v>3097</v>
      </c>
      <c r="F3831" s="362">
        <f t="shared" si="48"/>
        <v>3406.7000000000003</v>
      </c>
      <c r="G3831" s="11"/>
      <c r="H3831" s="31" t="e">
        <f>(D3922-#REF!)/#REF!*100</f>
        <v>#REF!</v>
      </c>
    </row>
    <row r="3832" spans="1:8" s="104" customFormat="1" ht="18">
      <c r="A3832" s="357"/>
      <c r="B3832" s="359" t="s">
        <v>2695</v>
      </c>
      <c r="C3832" s="59" t="s">
        <v>67</v>
      </c>
      <c r="D3832" s="11">
        <v>3866.5</v>
      </c>
      <c r="E3832" s="11">
        <v>3866.5</v>
      </c>
      <c r="F3832" s="362">
        <f t="shared" si="48"/>
        <v>4253.1500000000005</v>
      </c>
      <c r="G3832" s="11"/>
      <c r="H3832" s="31" t="e">
        <f>(D3923-#REF!)/#REF!*100</f>
        <v>#REF!</v>
      </c>
    </row>
    <row r="3833" spans="1:8" s="104" customFormat="1" ht="18">
      <c r="A3833" s="357"/>
      <c r="B3833" s="359" t="s">
        <v>2696</v>
      </c>
      <c r="C3833" s="59" t="s">
        <v>67</v>
      </c>
      <c r="D3833" s="11">
        <v>7595.25</v>
      </c>
      <c r="E3833" s="11">
        <v>7595.25</v>
      </c>
      <c r="F3833" s="362">
        <f t="shared" si="48"/>
        <v>8354.7750000000015</v>
      </c>
      <c r="G3833" s="11"/>
      <c r="H3833" s="31" t="e">
        <f>(D3924-#REF!)/#REF!*100</f>
        <v>#REF!</v>
      </c>
    </row>
    <row r="3834" spans="1:8" s="104" customFormat="1" ht="18">
      <c r="A3834" s="357"/>
      <c r="B3834" s="359" t="s">
        <v>2697</v>
      </c>
      <c r="C3834" s="59" t="s">
        <v>67</v>
      </c>
      <c r="D3834" s="11">
        <v>12549.5</v>
      </c>
      <c r="E3834" s="11">
        <v>12549.5</v>
      </c>
      <c r="F3834" s="362">
        <f t="shared" si="48"/>
        <v>13804.45</v>
      </c>
      <c r="G3834" s="11"/>
      <c r="H3834" s="31"/>
    </row>
    <row r="3835" spans="1:8" s="104" customFormat="1" ht="18.600000000000001" customHeight="1">
      <c r="A3835" s="357"/>
      <c r="B3835" s="359" t="s">
        <v>2698</v>
      </c>
      <c r="C3835" s="59" t="s">
        <v>67</v>
      </c>
      <c r="D3835" s="11">
        <v>20292</v>
      </c>
      <c r="E3835" s="11">
        <v>20292</v>
      </c>
      <c r="F3835" s="362">
        <f t="shared" si="48"/>
        <v>22321.200000000001</v>
      </c>
      <c r="G3835" s="11"/>
      <c r="H3835" s="31" t="e">
        <f>(D3926-#REF!)/#REF!*100</f>
        <v>#REF!</v>
      </c>
    </row>
    <row r="3836" spans="1:8" s="104" customFormat="1">
      <c r="A3836" s="357"/>
      <c r="B3836" s="332" t="s">
        <v>2763</v>
      </c>
      <c r="C3836" s="45"/>
      <c r="D3836" s="11"/>
      <c r="E3836" s="11"/>
      <c r="F3836" s="362"/>
      <c r="G3836" s="11"/>
      <c r="H3836" s="31" t="e">
        <f>(D3927-#REF!)/#REF!*100</f>
        <v>#REF!</v>
      </c>
    </row>
    <row r="3837" spans="1:8" s="104" customFormat="1" ht="18">
      <c r="A3837" s="357"/>
      <c r="B3837" s="359" t="s">
        <v>2690</v>
      </c>
      <c r="C3837" s="59" t="s">
        <v>92</v>
      </c>
      <c r="D3837" s="11">
        <v>945.25</v>
      </c>
      <c r="E3837" s="11">
        <v>945.25</v>
      </c>
      <c r="F3837" s="362">
        <f t="shared" si="48"/>
        <v>1039.7750000000001</v>
      </c>
      <c r="G3837" s="11"/>
      <c r="H3837" s="31" t="e">
        <f>(D3928-#REF!)/#REF!*100</f>
        <v>#REF!</v>
      </c>
    </row>
    <row r="3838" spans="1:8" s="104" customFormat="1" ht="18">
      <c r="A3838" s="357"/>
      <c r="B3838" s="359" t="s">
        <v>2691</v>
      </c>
      <c r="C3838" s="59" t="s">
        <v>67</v>
      </c>
      <c r="D3838" s="11">
        <v>1068.75</v>
      </c>
      <c r="E3838" s="11">
        <v>1068.75</v>
      </c>
      <c r="F3838" s="362">
        <f t="shared" si="48"/>
        <v>1175.625</v>
      </c>
      <c r="G3838" s="11"/>
      <c r="H3838" s="31"/>
    </row>
    <row r="3839" spans="1:8" s="104" customFormat="1" ht="18">
      <c r="A3839" s="357"/>
      <c r="B3839" s="359" t="s">
        <v>2692</v>
      </c>
      <c r="C3839" s="59" t="s">
        <v>67</v>
      </c>
      <c r="D3839" s="11">
        <v>1296.75</v>
      </c>
      <c r="E3839" s="11">
        <v>1296.75</v>
      </c>
      <c r="F3839" s="362">
        <f t="shared" si="48"/>
        <v>1426.4250000000002</v>
      </c>
      <c r="G3839" s="11"/>
      <c r="H3839" s="31" t="e">
        <f>(D3930-#REF!)/#REF!*100</f>
        <v>#REF!</v>
      </c>
    </row>
    <row r="3840" spans="1:8" s="104" customFormat="1" ht="18">
      <c r="A3840" s="357"/>
      <c r="B3840" s="359" t="s">
        <v>2693</v>
      </c>
      <c r="C3840" s="59" t="s">
        <v>67</v>
      </c>
      <c r="D3840" s="11">
        <v>2242</v>
      </c>
      <c r="E3840" s="11">
        <v>2242</v>
      </c>
      <c r="F3840" s="362">
        <f t="shared" si="48"/>
        <v>2466.2000000000003</v>
      </c>
      <c r="G3840" s="11"/>
      <c r="H3840" s="31" t="e">
        <f>(D3931-#REF!)/#REF!*100</f>
        <v>#REF!</v>
      </c>
    </row>
    <row r="3841" spans="1:8" s="104" customFormat="1" ht="18">
      <c r="A3841" s="357"/>
      <c r="B3841" s="359" t="s">
        <v>2694</v>
      </c>
      <c r="C3841" s="59" t="s">
        <v>67</v>
      </c>
      <c r="D3841" s="11">
        <v>3367.75</v>
      </c>
      <c r="E3841" s="11">
        <v>3367.75</v>
      </c>
      <c r="F3841" s="362">
        <f t="shared" si="48"/>
        <v>3704.5250000000001</v>
      </c>
      <c r="G3841" s="11"/>
      <c r="H3841" s="31" t="e">
        <f>(D3932-#REF!)/#REF!*100</f>
        <v>#REF!</v>
      </c>
    </row>
    <row r="3842" spans="1:8" s="104" customFormat="1" ht="18">
      <c r="A3842" s="357"/>
      <c r="B3842" s="359" t="s">
        <v>2695</v>
      </c>
      <c r="C3842" s="59" t="s">
        <v>67</v>
      </c>
      <c r="D3842" s="11">
        <v>4484</v>
      </c>
      <c r="E3842" s="11">
        <v>4484</v>
      </c>
      <c r="F3842" s="362">
        <f t="shared" si="48"/>
        <v>4932.4000000000005</v>
      </c>
      <c r="G3842" s="11"/>
      <c r="H3842" s="31"/>
    </row>
    <row r="3843" spans="1:8" s="104" customFormat="1" ht="18">
      <c r="A3843" s="357"/>
      <c r="B3843" s="332" t="s">
        <v>2764</v>
      </c>
      <c r="C3843" s="59"/>
      <c r="D3843" s="11"/>
      <c r="E3843" s="11"/>
      <c r="F3843" s="362"/>
      <c r="G3843" s="11"/>
      <c r="H3843" s="31" t="e">
        <f>(D3934-#REF!)/#REF!*100</f>
        <v>#REF!</v>
      </c>
    </row>
    <row r="3844" spans="1:8" s="104" customFormat="1" ht="18">
      <c r="A3844" s="357"/>
      <c r="B3844" s="359" t="s">
        <v>2690</v>
      </c>
      <c r="C3844" s="59" t="s">
        <v>92</v>
      </c>
      <c r="D3844" s="11">
        <v>3130.25</v>
      </c>
      <c r="E3844" s="11">
        <v>3130.25</v>
      </c>
      <c r="F3844" s="362">
        <f t="shared" si="48"/>
        <v>3443.2750000000001</v>
      </c>
      <c r="G3844" s="11"/>
      <c r="H3844" s="31" t="e">
        <f>(D3935-#REF!)/#REF!*100</f>
        <v>#REF!</v>
      </c>
    </row>
    <row r="3845" spans="1:8" s="104" customFormat="1" ht="18">
      <c r="A3845" s="357"/>
      <c r="B3845" s="359" t="s">
        <v>2691</v>
      </c>
      <c r="C3845" s="59" t="s">
        <v>67</v>
      </c>
      <c r="D3845" s="11">
        <v>4317.75</v>
      </c>
      <c r="E3845" s="11">
        <v>4317.75</v>
      </c>
      <c r="F3845" s="362">
        <f t="shared" si="48"/>
        <v>4749.5250000000005</v>
      </c>
      <c r="G3845" s="11"/>
      <c r="H3845" s="31" t="e">
        <f>(D3936-#REF!)/#REF!*100</f>
        <v>#REF!</v>
      </c>
    </row>
    <row r="3846" spans="1:8" s="104" customFormat="1" ht="18">
      <c r="A3846" s="357"/>
      <c r="B3846" s="359" t="s">
        <v>2692</v>
      </c>
      <c r="C3846" s="59" t="s">
        <v>67</v>
      </c>
      <c r="D3846" s="11">
        <v>4788</v>
      </c>
      <c r="E3846" s="11">
        <v>4788</v>
      </c>
      <c r="F3846" s="362">
        <f t="shared" si="48"/>
        <v>5266.8</v>
      </c>
      <c r="G3846" s="11"/>
      <c r="H3846" s="31"/>
    </row>
    <row r="3847" spans="1:8" s="104" customFormat="1">
      <c r="A3847" s="357"/>
      <c r="B3847" s="332" t="s">
        <v>2765</v>
      </c>
      <c r="C3847" s="45"/>
      <c r="D3847" s="11"/>
      <c r="E3847" s="11"/>
      <c r="F3847" s="362"/>
      <c r="G3847" s="11"/>
      <c r="H3847" s="31" t="e">
        <f>(D3938-#REF!)/#REF!*100</f>
        <v>#REF!</v>
      </c>
    </row>
    <row r="3848" spans="1:8" s="104" customFormat="1" ht="18">
      <c r="A3848" s="357"/>
      <c r="B3848" s="359" t="s">
        <v>2690</v>
      </c>
      <c r="C3848" s="59" t="s">
        <v>92</v>
      </c>
      <c r="D3848" s="11">
        <v>204.25</v>
      </c>
      <c r="E3848" s="11">
        <v>204.25</v>
      </c>
      <c r="F3848" s="362">
        <f t="shared" si="48"/>
        <v>224.67500000000001</v>
      </c>
      <c r="G3848" s="11"/>
      <c r="H3848" s="31" t="e">
        <f>(D3939-#REF!)/#REF!*100</f>
        <v>#REF!</v>
      </c>
    </row>
    <row r="3849" spans="1:8" s="104" customFormat="1" ht="18">
      <c r="A3849" s="357"/>
      <c r="B3849" s="359" t="s">
        <v>2691</v>
      </c>
      <c r="C3849" s="59" t="s">
        <v>67</v>
      </c>
      <c r="D3849" s="11">
        <v>313.5</v>
      </c>
      <c r="E3849" s="11">
        <v>313.5</v>
      </c>
      <c r="F3849" s="362">
        <f t="shared" si="48"/>
        <v>344.85</v>
      </c>
      <c r="G3849" s="11"/>
      <c r="H3849" s="31" t="e">
        <f>(D3940-#REF!)/#REF!*100</f>
        <v>#REF!</v>
      </c>
    </row>
    <row r="3850" spans="1:8" s="104" customFormat="1" ht="18">
      <c r="A3850" s="357"/>
      <c r="B3850" s="359" t="s">
        <v>2692</v>
      </c>
      <c r="C3850" s="59" t="s">
        <v>67</v>
      </c>
      <c r="D3850" s="11">
        <v>475</v>
      </c>
      <c r="E3850" s="11">
        <v>475</v>
      </c>
      <c r="F3850" s="362">
        <f t="shared" si="48"/>
        <v>522.5</v>
      </c>
      <c r="G3850" s="11"/>
      <c r="H3850" s="31" t="e">
        <f>(D3941-#REF!)/#REF!*100</f>
        <v>#REF!</v>
      </c>
    </row>
    <row r="3851" spans="1:8" s="104" customFormat="1" ht="18">
      <c r="A3851" s="357"/>
      <c r="B3851" s="359" t="s">
        <v>2693</v>
      </c>
      <c r="C3851" s="59" t="s">
        <v>67</v>
      </c>
      <c r="D3851" s="11">
        <v>617.5</v>
      </c>
      <c r="E3851" s="11">
        <v>617.5</v>
      </c>
      <c r="F3851" s="362">
        <f t="shared" si="48"/>
        <v>679.25</v>
      </c>
      <c r="G3851" s="11"/>
      <c r="H3851" s="31" t="e">
        <f>(D3942-#REF!)/#REF!*100</f>
        <v>#REF!</v>
      </c>
    </row>
    <row r="3852" spans="1:8" s="104" customFormat="1" ht="18">
      <c r="A3852" s="357"/>
      <c r="B3852" s="359" t="s">
        <v>2694</v>
      </c>
      <c r="C3852" s="59" t="s">
        <v>67</v>
      </c>
      <c r="D3852" s="11">
        <v>1102</v>
      </c>
      <c r="E3852" s="11">
        <v>1102</v>
      </c>
      <c r="F3852" s="362">
        <f t="shared" si="48"/>
        <v>1212.2</v>
      </c>
      <c r="G3852" s="11"/>
      <c r="H3852" s="31" t="e">
        <f>(D3943-#REF!)/#REF!*100</f>
        <v>#REF!</v>
      </c>
    </row>
    <row r="3853" spans="1:8" s="104" customFormat="1" ht="18">
      <c r="A3853" s="357"/>
      <c r="B3853" s="359" t="s">
        <v>2695</v>
      </c>
      <c r="C3853" s="59" t="s">
        <v>67</v>
      </c>
      <c r="D3853" s="11">
        <v>1634</v>
      </c>
      <c r="E3853" s="11">
        <v>1634</v>
      </c>
      <c r="F3853" s="362">
        <f t="shared" si="48"/>
        <v>1797.4</v>
      </c>
      <c r="G3853" s="11"/>
      <c r="H3853" s="31" t="e">
        <f>(D3944-#REF!)/#REF!*100</f>
        <v>#REF!</v>
      </c>
    </row>
    <row r="3854" spans="1:8" s="104" customFormat="1">
      <c r="A3854" s="357"/>
      <c r="B3854" s="332" t="s">
        <v>2766</v>
      </c>
      <c r="C3854" s="45"/>
      <c r="D3854" s="11"/>
      <c r="E3854" s="11"/>
      <c r="F3854" s="362"/>
      <c r="G3854" s="11"/>
      <c r="H3854" s="31" t="e">
        <f>(D3945-#REF!)/#REF!*100</f>
        <v>#REF!</v>
      </c>
    </row>
    <row r="3855" spans="1:8" s="104" customFormat="1" ht="18">
      <c r="A3855" s="357"/>
      <c r="B3855" s="359" t="s">
        <v>2767</v>
      </c>
      <c r="C3855" s="59" t="s">
        <v>92</v>
      </c>
      <c r="D3855" s="11">
        <v>294.5</v>
      </c>
      <c r="E3855" s="11">
        <v>294.5</v>
      </c>
      <c r="F3855" s="362">
        <f t="shared" si="48"/>
        <v>323.95000000000005</v>
      </c>
      <c r="G3855" s="11"/>
      <c r="H3855" s="31" t="e">
        <f>(D3946-#REF!)/#REF!*100</f>
        <v>#REF!</v>
      </c>
    </row>
    <row r="3856" spans="1:8" s="104" customFormat="1" ht="18">
      <c r="A3856" s="357"/>
      <c r="B3856" s="359" t="s">
        <v>2768</v>
      </c>
      <c r="C3856" s="59" t="s">
        <v>67</v>
      </c>
      <c r="D3856" s="11">
        <v>389.5</v>
      </c>
      <c r="E3856" s="11">
        <v>389.5</v>
      </c>
      <c r="F3856" s="362">
        <f t="shared" si="48"/>
        <v>428.45000000000005</v>
      </c>
      <c r="G3856" s="11"/>
      <c r="H3856" s="31" t="e">
        <f>(D3947-#REF!)/#REF!*100</f>
        <v>#REF!</v>
      </c>
    </row>
    <row r="3857" spans="1:8" s="104" customFormat="1" ht="18">
      <c r="A3857" s="357"/>
      <c r="B3857" s="359" t="s">
        <v>2769</v>
      </c>
      <c r="C3857" s="59" t="s">
        <v>67</v>
      </c>
      <c r="D3857" s="11">
        <v>1087.75</v>
      </c>
      <c r="E3857" s="11">
        <v>1087.75</v>
      </c>
      <c r="F3857" s="362">
        <f t="shared" si="48"/>
        <v>1196.5250000000001</v>
      </c>
      <c r="G3857" s="11"/>
      <c r="H3857" s="31"/>
    </row>
    <row r="3858" spans="1:8" s="104" customFormat="1" ht="18">
      <c r="A3858" s="357"/>
      <c r="B3858" s="359" t="s">
        <v>2770</v>
      </c>
      <c r="C3858" s="59" t="s">
        <v>67</v>
      </c>
      <c r="D3858" s="11">
        <v>1439.25</v>
      </c>
      <c r="E3858" s="11">
        <v>1439.25</v>
      </c>
      <c r="F3858" s="362">
        <f t="shared" si="48"/>
        <v>1583.1750000000002</v>
      </c>
      <c r="G3858" s="11"/>
      <c r="H3858" s="31" t="e">
        <f>(D3949-#REF!)/#REF!*100</f>
        <v>#REF!</v>
      </c>
    </row>
    <row r="3859" spans="1:8" s="104" customFormat="1" ht="18">
      <c r="A3859" s="357"/>
      <c r="B3859" s="359" t="s">
        <v>2771</v>
      </c>
      <c r="C3859" s="59" t="s">
        <v>67</v>
      </c>
      <c r="D3859" s="11">
        <v>2052</v>
      </c>
      <c r="E3859" s="11">
        <v>2052</v>
      </c>
      <c r="F3859" s="362">
        <f t="shared" si="48"/>
        <v>2257.2000000000003</v>
      </c>
      <c r="G3859" s="11"/>
      <c r="H3859" s="31" t="e">
        <f>(D3950-#REF!)/#REF!*100</f>
        <v>#REF!</v>
      </c>
    </row>
    <row r="3860" spans="1:8" s="104" customFormat="1">
      <c r="A3860" s="357"/>
      <c r="B3860" s="332" t="s">
        <v>2772</v>
      </c>
      <c r="C3860" s="45"/>
      <c r="D3860" s="11"/>
      <c r="E3860" s="11"/>
      <c r="F3860" s="362"/>
      <c r="G3860" s="11"/>
      <c r="H3860" s="31" t="e">
        <f>(D3951-#REF!)/#REF!*100</f>
        <v>#REF!</v>
      </c>
    </row>
    <row r="3861" spans="1:8" s="104" customFormat="1" ht="18">
      <c r="A3861" s="357"/>
      <c r="B3861" s="359" t="s">
        <v>2773</v>
      </c>
      <c r="C3861" s="59" t="s">
        <v>92</v>
      </c>
      <c r="D3861" s="11">
        <v>1102</v>
      </c>
      <c r="E3861" s="11">
        <v>1102</v>
      </c>
      <c r="F3861" s="362">
        <f t="shared" si="48"/>
        <v>1212.2</v>
      </c>
      <c r="G3861" s="11"/>
      <c r="H3861" s="31" t="e">
        <f>(D3952-#REF!)/#REF!*100</f>
        <v>#REF!</v>
      </c>
    </row>
    <row r="3862" spans="1:8" s="104" customFormat="1">
      <c r="A3862" s="357"/>
      <c r="B3862" s="332" t="s">
        <v>2774</v>
      </c>
      <c r="C3862" s="45"/>
      <c r="D3862" s="11"/>
      <c r="E3862" s="11"/>
      <c r="F3862" s="362"/>
      <c r="G3862" s="11"/>
      <c r="H3862" s="31" t="e">
        <f>(D3953-#REF!)/#REF!*100</f>
        <v>#REF!</v>
      </c>
    </row>
    <row r="3863" spans="1:8" s="104" customFormat="1" ht="18">
      <c r="A3863" s="357"/>
      <c r="B3863" s="359" t="s">
        <v>2767</v>
      </c>
      <c r="C3863" s="59" t="s">
        <v>92</v>
      </c>
      <c r="D3863" s="11">
        <v>5704.75</v>
      </c>
      <c r="E3863" s="11">
        <v>5704.75</v>
      </c>
      <c r="F3863" s="362">
        <f t="shared" si="48"/>
        <v>6275.2250000000004</v>
      </c>
      <c r="G3863" s="11"/>
      <c r="H3863" s="31" t="e">
        <f>(D3954-#REF!)/#REF!*100</f>
        <v>#REF!</v>
      </c>
    </row>
    <row r="3864" spans="1:8" s="104" customFormat="1" ht="18">
      <c r="A3864" s="357"/>
      <c r="B3864" s="359" t="s">
        <v>2768</v>
      </c>
      <c r="C3864" s="59" t="s">
        <v>67</v>
      </c>
      <c r="D3864" s="11">
        <v>7609.5</v>
      </c>
      <c r="E3864" s="11">
        <v>7609.5</v>
      </c>
      <c r="F3864" s="362">
        <f t="shared" si="48"/>
        <v>8370.4500000000007</v>
      </c>
      <c r="G3864" s="11"/>
      <c r="H3864" s="31"/>
    </row>
    <row r="3865" spans="1:8" s="104" customFormat="1" ht="18">
      <c r="A3865" s="357"/>
      <c r="B3865" s="359" t="s">
        <v>2769</v>
      </c>
      <c r="C3865" s="59" t="s">
        <v>67</v>
      </c>
      <c r="D3865" s="11">
        <v>9504.75</v>
      </c>
      <c r="E3865" s="11">
        <v>9504.75</v>
      </c>
      <c r="F3865" s="362">
        <f t="shared" si="48"/>
        <v>10455.225</v>
      </c>
      <c r="G3865" s="11"/>
      <c r="H3865" s="31" t="e">
        <f>(D3956-#REF!)/#REF!*100</f>
        <v>#REF!</v>
      </c>
    </row>
    <row r="3866" spans="1:8" s="104" customFormat="1" ht="18">
      <c r="A3866" s="357"/>
      <c r="B3866" s="359" t="s">
        <v>2770</v>
      </c>
      <c r="C3866" s="59" t="s">
        <v>67</v>
      </c>
      <c r="D3866" s="11">
        <v>11408.55</v>
      </c>
      <c r="E3866" s="11">
        <v>11408.55</v>
      </c>
      <c r="F3866" s="362">
        <f t="shared" si="48"/>
        <v>12549.405000000001</v>
      </c>
      <c r="G3866" s="11"/>
      <c r="H3866" s="31" t="e">
        <f>(D3957-#REF!)/#REF!*100</f>
        <v>#REF!</v>
      </c>
    </row>
    <row r="3867" spans="1:8" s="104" customFormat="1" ht="18">
      <c r="A3867" s="357"/>
      <c r="B3867" s="359" t="s">
        <v>2771</v>
      </c>
      <c r="C3867" s="59" t="s">
        <v>67</v>
      </c>
      <c r="D3867" s="11">
        <v>15207.599999999999</v>
      </c>
      <c r="E3867" s="11">
        <v>15207.599999999999</v>
      </c>
      <c r="F3867" s="362">
        <f t="shared" si="48"/>
        <v>16728.36</v>
      </c>
      <c r="G3867" s="11"/>
      <c r="H3867" s="31" t="e">
        <f>(D3958-#REF!)/#REF!*100</f>
        <v>#REF!</v>
      </c>
    </row>
    <row r="3868" spans="1:8" s="104" customFormat="1" ht="18">
      <c r="A3868" s="357"/>
      <c r="B3868" s="359" t="s">
        <v>2775</v>
      </c>
      <c r="C3868" s="59" t="s">
        <v>67</v>
      </c>
      <c r="D3868" s="11">
        <v>23113.5</v>
      </c>
      <c r="E3868" s="11">
        <v>23113.5</v>
      </c>
      <c r="F3868" s="362">
        <f t="shared" si="48"/>
        <v>25424.850000000002</v>
      </c>
      <c r="G3868" s="11"/>
      <c r="H3868" s="31" t="e">
        <f>(D3959-#REF!)/#REF!*100</f>
        <v>#REF!</v>
      </c>
    </row>
    <row r="3869" spans="1:8" s="104" customFormat="1" ht="18">
      <c r="A3869" s="357"/>
      <c r="B3869" s="359" t="s">
        <v>2776</v>
      </c>
      <c r="C3869" s="59" t="s">
        <v>67</v>
      </c>
      <c r="D3869" s="11">
        <v>27740</v>
      </c>
      <c r="E3869" s="11">
        <v>27740</v>
      </c>
      <c r="F3869" s="362">
        <f t="shared" si="48"/>
        <v>30514.000000000004</v>
      </c>
      <c r="G3869" s="11"/>
      <c r="H3869" s="31"/>
    </row>
    <row r="3870" spans="1:8" s="104" customFormat="1" ht="18">
      <c r="A3870" s="357"/>
      <c r="B3870" s="359" t="s">
        <v>2777</v>
      </c>
      <c r="C3870" s="59" t="s">
        <v>67</v>
      </c>
      <c r="D3870" s="11">
        <v>38836</v>
      </c>
      <c r="E3870" s="11">
        <v>38836</v>
      </c>
      <c r="F3870" s="362">
        <f t="shared" si="48"/>
        <v>42719.600000000006</v>
      </c>
      <c r="G3870" s="11"/>
      <c r="H3870" s="31" t="e">
        <f>(D3961-#REF!)/#REF!*100</f>
        <v>#REF!</v>
      </c>
    </row>
    <row r="3871" spans="1:8" s="104" customFormat="1">
      <c r="A3871" s="357"/>
      <c r="B3871" s="332" t="s">
        <v>2778</v>
      </c>
      <c r="C3871" s="45"/>
      <c r="D3871" s="11"/>
      <c r="E3871" s="11"/>
      <c r="F3871" s="362"/>
      <c r="G3871" s="11"/>
      <c r="H3871" s="31" t="e">
        <f>(D3962-#REF!)/#REF!*100</f>
        <v>#REF!</v>
      </c>
    </row>
    <row r="3872" spans="1:8" s="104" customFormat="1" ht="18">
      <c r="A3872" s="357"/>
      <c r="B3872" s="359" t="s">
        <v>2690</v>
      </c>
      <c r="C3872" s="59" t="s">
        <v>197</v>
      </c>
      <c r="D3872" s="11">
        <v>1254</v>
      </c>
      <c r="E3872" s="11">
        <v>1254</v>
      </c>
      <c r="F3872" s="362">
        <f t="shared" si="48"/>
        <v>1379.4</v>
      </c>
      <c r="G3872" s="11"/>
      <c r="H3872" s="31" t="e">
        <f>(D3963-#REF!)/#REF!*100</f>
        <v>#REF!</v>
      </c>
    </row>
    <row r="3873" spans="1:8" s="104" customFormat="1" ht="18">
      <c r="A3873" s="357"/>
      <c r="B3873" s="359" t="s">
        <v>2691</v>
      </c>
      <c r="C3873" s="59" t="s">
        <v>67</v>
      </c>
      <c r="D3873" s="11">
        <v>1634</v>
      </c>
      <c r="E3873" s="11">
        <v>1634</v>
      </c>
      <c r="F3873" s="362">
        <f t="shared" si="48"/>
        <v>1797.4</v>
      </c>
      <c r="G3873" s="11"/>
      <c r="H3873" s="31" t="e">
        <f>(D3964-#REF!)/#REF!*100</f>
        <v>#REF!</v>
      </c>
    </row>
    <row r="3874" spans="1:8" s="104" customFormat="1" ht="18">
      <c r="A3874" s="357"/>
      <c r="B3874" s="359" t="s">
        <v>2692</v>
      </c>
      <c r="C3874" s="59" t="s">
        <v>67</v>
      </c>
      <c r="D3874" s="11">
        <v>2398.75</v>
      </c>
      <c r="E3874" s="11">
        <v>2398.75</v>
      </c>
      <c r="F3874" s="362">
        <f t="shared" si="48"/>
        <v>2638.625</v>
      </c>
      <c r="G3874" s="11"/>
      <c r="H3874" s="31" t="e">
        <f>(D3965-#REF!)/#REF!*100</f>
        <v>#REF!</v>
      </c>
    </row>
    <row r="3875" spans="1:8" s="104" customFormat="1">
      <c r="A3875" s="361"/>
      <c r="B3875" s="363" t="s">
        <v>2779</v>
      </c>
      <c r="C3875" s="57"/>
      <c r="D3875" s="11"/>
      <c r="E3875" s="11"/>
      <c r="F3875" s="362"/>
      <c r="G3875" s="11"/>
      <c r="H3875" s="31" t="e">
        <f>(D3966-#REF!)/#REF!*100</f>
        <v>#REF!</v>
      </c>
    </row>
    <row r="3876" spans="1:8" s="104" customFormat="1">
      <c r="A3876" s="357"/>
      <c r="B3876" s="359" t="s">
        <v>2780</v>
      </c>
      <c r="C3876" s="57" t="s">
        <v>92</v>
      </c>
      <c r="D3876" s="11">
        <v>427.5</v>
      </c>
      <c r="E3876" s="11">
        <v>427.5</v>
      </c>
      <c r="F3876" s="362">
        <f t="shared" si="48"/>
        <v>470.25000000000006</v>
      </c>
      <c r="G3876" s="11"/>
      <c r="H3876" s="31" t="e">
        <f>(D3967-#REF!)/#REF!*100</f>
        <v>#REF!</v>
      </c>
    </row>
    <row r="3877" spans="1:8" s="104" customFormat="1" ht="18">
      <c r="A3877" s="357"/>
      <c r="B3877" s="359" t="s">
        <v>2781</v>
      </c>
      <c r="C3877" s="59" t="s">
        <v>67</v>
      </c>
      <c r="D3877" s="11">
        <v>541.5</v>
      </c>
      <c r="E3877" s="11">
        <v>541.5</v>
      </c>
      <c r="F3877" s="362">
        <f t="shared" si="48"/>
        <v>595.65000000000009</v>
      </c>
      <c r="G3877" s="11"/>
      <c r="H3877" s="31" t="e">
        <f>(D3968-#REF!)/#REF!*100</f>
        <v>#REF!</v>
      </c>
    </row>
    <row r="3878" spans="1:8" s="104" customFormat="1" ht="18">
      <c r="A3878" s="357"/>
      <c r="B3878" s="359" t="s">
        <v>2782</v>
      </c>
      <c r="C3878" s="59" t="s">
        <v>67</v>
      </c>
      <c r="D3878" s="11">
        <v>726.75</v>
      </c>
      <c r="E3878" s="11">
        <v>726.75</v>
      </c>
      <c r="F3878" s="362">
        <f t="shared" si="48"/>
        <v>799.42500000000007</v>
      </c>
      <c r="G3878" s="11"/>
      <c r="H3878" s="31"/>
    </row>
    <row r="3879" spans="1:8" s="104" customFormat="1" ht="18">
      <c r="A3879" s="357"/>
      <c r="B3879" s="359" t="s">
        <v>2783</v>
      </c>
      <c r="C3879" s="59" t="s">
        <v>67</v>
      </c>
      <c r="D3879" s="11">
        <v>875.9</v>
      </c>
      <c r="E3879" s="11">
        <v>875.9</v>
      </c>
      <c r="F3879" s="362">
        <f t="shared" si="48"/>
        <v>963.49</v>
      </c>
      <c r="G3879" s="11"/>
      <c r="H3879" s="31" t="e">
        <f>(D3970-#REF!)/#REF!*100</f>
        <v>#REF!</v>
      </c>
    </row>
    <row r="3880" spans="1:8" s="104" customFormat="1" ht="18">
      <c r="A3880" s="357"/>
      <c r="B3880" s="359" t="s">
        <v>2784</v>
      </c>
      <c r="C3880" s="59" t="s">
        <v>67</v>
      </c>
      <c r="D3880" s="11">
        <v>1695.75</v>
      </c>
      <c r="E3880" s="11">
        <v>1695.75</v>
      </c>
      <c r="F3880" s="362">
        <f t="shared" si="48"/>
        <v>1865.325</v>
      </c>
      <c r="G3880" s="11"/>
      <c r="H3880" s="31" t="e">
        <f>(D3971-#REF!)/#REF!*100</f>
        <v>#REF!</v>
      </c>
    </row>
    <row r="3881" spans="1:8" s="104" customFormat="1" ht="18">
      <c r="A3881" s="357"/>
      <c r="B3881" s="359" t="s">
        <v>2785</v>
      </c>
      <c r="C3881" s="59" t="s">
        <v>67</v>
      </c>
      <c r="D3881" s="11">
        <v>2783.5</v>
      </c>
      <c r="E3881" s="11">
        <v>2783.5</v>
      </c>
      <c r="F3881" s="362">
        <f t="shared" si="48"/>
        <v>3061.8500000000004</v>
      </c>
      <c r="G3881" s="11"/>
      <c r="H3881" s="31" t="e">
        <f>(D3972-#REF!)/#REF!*100</f>
        <v>#REF!</v>
      </c>
    </row>
    <row r="3882" spans="1:8" s="104" customFormat="1" ht="31.5">
      <c r="A3882" s="361">
        <v>33</v>
      </c>
      <c r="B3882" s="363" t="s">
        <v>2786</v>
      </c>
      <c r="C3882" s="59"/>
      <c r="D3882" s="11"/>
      <c r="E3882" s="11"/>
      <c r="F3882" s="362"/>
      <c r="G3882" s="11"/>
      <c r="H3882" s="31" t="e">
        <f>(D3973-#REF!)/#REF!*100</f>
        <v>#REF!</v>
      </c>
    </row>
    <row r="3883" spans="1:8" s="104" customFormat="1" ht="18">
      <c r="A3883" s="361">
        <v>33.1</v>
      </c>
      <c r="B3883" s="363" t="s">
        <v>2787</v>
      </c>
      <c r="C3883" s="59"/>
      <c r="D3883" s="11"/>
      <c r="E3883" s="11"/>
      <c r="F3883" s="362"/>
      <c r="G3883" s="11"/>
      <c r="H3883" s="31" t="e">
        <f>(D3974-#REF!)/#REF!*100</f>
        <v>#REF!</v>
      </c>
    </row>
    <row r="3884" spans="1:8" s="104" customFormat="1" ht="30">
      <c r="A3884" s="361"/>
      <c r="B3884" s="364" t="s">
        <v>2788</v>
      </c>
      <c r="C3884" s="57" t="s">
        <v>92</v>
      </c>
      <c r="D3884" s="11">
        <v>563</v>
      </c>
      <c r="E3884" s="11">
        <v>563</v>
      </c>
      <c r="F3884" s="11">
        <v>563</v>
      </c>
      <c r="G3884" s="11"/>
      <c r="H3884" s="31" t="e">
        <f>(D3975-#REF!)/#REF!*100</f>
        <v>#REF!</v>
      </c>
    </row>
    <row r="3885" spans="1:8" s="104" customFormat="1" ht="30">
      <c r="A3885" s="361"/>
      <c r="B3885" s="364" t="s">
        <v>2789</v>
      </c>
      <c r="C3885" s="59" t="s">
        <v>67</v>
      </c>
      <c r="D3885" s="11">
        <v>697</v>
      </c>
      <c r="E3885" s="11">
        <v>697</v>
      </c>
      <c r="F3885" s="11">
        <v>697</v>
      </c>
      <c r="G3885" s="11"/>
      <c r="H3885" s="31"/>
    </row>
    <row r="3886" spans="1:8" s="104" customFormat="1" ht="30">
      <c r="A3886" s="361"/>
      <c r="B3886" s="364" t="s">
        <v>2790</v>
      </c>
      <c r="C3886" s="59" t="s">
        <v>67</v>
      </c>
      <c r="D3886" s="11">
        <v>811</v>
      </c>
      <c r="E3886" s="11">
        <v>811</v>
      </c>
      <c r="F3886" s="11">
        <v>811</v>
      </c>
      <c r="G3886" s="11"/>
      <c r="H3886" s="31" t="e">
        <f>(D3977-#REF!)/#REF!*100</f>
        <v>#REF!</v>
      </c>
    </row>
    <row r="3887" spans="1:8" s="104" customFormat="1" ht="30">
      <c r="A3887" s="361"/>
      <c r="B3887" s="364" t="s">
        <v>2791</v>
      </c>
      <c r="C3887" s="59" t="s">
        <v>67</v>
      </c>
      <c r="D3887" s="11">
        <v>1074</v>
      </c>
      <c r="E3887" s="11">
        <v>1074</v>
      </c>
      <c r="F3887" s="11">
        <v>1074</v>
      </c>
      <c r="G3887" s="11"/>
      <c r="H3887" s="31" t="e">
        <f>(D3978-#REF!)/#REF!*100</f>
        <v>#REF!</v>
      </c>
    </row>
    <row r="3888" spans="1:8" s="104" customFormat="1" ht="28.5">
      <c r="A3888" s="361">
        <v>33.200000000000003</v>
      </c>
      <c r="B3888" s="365" t="s">
        <v>2792</v>
      </c>
      <c r="C3888" s="59"/>
      <c r="D3888" s="11"/>
      <c r="E3888" s="11"/>
      <c r="F3888" s="362"/>
      <c r="G3888" s="11"/>
      <c r="H3888" s="31" t="e">
        <f>(D3979-#REF!)/#REF!*100</f>
        <v>#REF!</v>
      </c>
    </row>
    <row r="3889" spans="1:8" s="104" customFormat="1" ht="30">
      <c r="A3889" s="361"/>
      <c r="B3889" s="364" t="s">
        <v>2793</v>
      </c>
      <c r="C3889" s="57" t="s">
        <v>92</v>
      </c>
      <c r="D3889" s="11">
        <v>1700</v>
      </c>
      <c r="E3889" s="11">
        <v>1700</v>
      </c>
      <c r="F3889" s="11">
        <v>1700</v>
      </c>
      <c r="G3889" s="11"/>
      <c r="H3889" s="31" t="e">
        <f>(D3980-#REF!)/#REF!*100</f>
        <v>#REF!</v>
      </c>
    </row>
    <row r="3890" spans="1:8" s="104" customFormat="1" ht="30">
      <c r="A3890" s="361"/>
      <c r="B3890" s="364" t="s">
        <v>2794</v>
      </c>
      <c r="C3890" s="59" t="s">
        <v>67</v>
      </c>
      <c r="D3890" s="11">
        <v>2250</v>
      </c>
      <c r="E3890" s="11">
        <v>2250</v>
      </c>
      <c r="F3890" s="11">
        <v>2250</v>
      </c>
      <c r="G3890" s="11"/>
      <c r="H3890" s="31"/>
    </row>
    <row r="3891" spans="1:8" s="104" customFormat="1" ht="30">
      <c r="A3891" s="361"/>
      <c r="B3891" s="364" t="s">
        <v>2795</v>
      </c>
      <c r="C3891" s="59" t="s">
        <v>67</v>
      </c>
      <c r="D3891" s="11">
        <v>2470</v>
      </c>
      <c r="E3891" s="11">
        <v>2470</v>
      </c>
      <c r="F3891" s="11">
        <v>2470</v>
      </c>
      <c r="G3891" s="11"/>
      <c r="H3891" s="31" t="e">
        <f>(D3982-#REF!)/#REF!*100</f>
        <v>#REF!</v>
      </c>
    </row>
    <row r="3892" spans="1:8" s="104" customFormat="1" ht="30">
      <c r="A3892" s="361"/>
      <c r="B3892" s="364" t="s">
        <v>2796</v>
      </c>
      <c r="C3892" s="59" t="s">
        <v>67</v>
      </c>
      <c r="D3892" s="11">
        <v>2950</v>
      </c>
      <c r="E3892" s="11">
        <v>2950</v>
      </c>
      <c r="F3892" s="11">
        <v>2950</v>
      </c>
      <c r="G3892" s="11"/>
      <c r="H3892" s="31" t="e">
        <f>(D3983-#REF!)/#REF!*100</f>
        <v>#REF!</v>
      </c>
    </row>
    <row r="3893" spans="1:8" s="104" customFormat="1" ht="75.75">
      <c r="A3893" s="361">
        <v>34</v>
      </c>
      <c r="B3893" s="366" t="s">
        <v>2797</v>
      </c>
      <c r="C3893" s="59"/>
      <c r="D3893" s="11"/>
      <c r="E3893" s="11"/>
      <c r="F3893" s="362"/>
      <c r="G3893" s="11"/>
      <c r="H3893" s="31" t="e">
        <f>(D3984-#REF!)/#REF!*100</f>
        <v>#REF!</v>
      </c>
    </row>
    <row r="3894" spans="1:8" s="104" customFormat="1">
      <c r="A3894" s="361"/>
      <c r="B3894" s="367" t="s">
        <v>2798</v>
      </c>
      <c r="C3894" s="368" t="s">
        <v>2607</v>
      </c>
      <c r="D3894" s="11">
        <v>3891.8550000000005</v>
      </c>
      <c r="E3894" s="11">
        <v>3891.8550000000005</v>
      </c>
      <c r="F3894" s="11">
        <v>3891.8550000000005</v>
      </c>
      <c r="G3894" s="11"/>
      <c r="H3894" s="31" t="e">
        <f>(D3985-#REF!)/#REF!*100</f>
        <v>#REF!</v>
      </c>
    </row>
    <row r="3895" spans="1:8" s="104" customFormat="1" ht="18">
      <c r="A3895" s="361"/>
      <c r="B3895" s="367" t="s">
        <v>2799</v>
      </c>
      <c r="C3895" s="59" t="s">
        <v>67</v>
      </c>
      <c r="D3895" s="11">
        <v>4939.880000000001</v>
      </c>
      <c r="E3895" s="11">
        <v>4939.880000000001</v>
      </c>
      <c r="F3895" s="11">
        <v>4939.880000000001</v>
      </c>
      <c r="G3895" s="11"/>
      <c r="H3895" s="31" t="e">
        <f>(D3986-#REF!)/#REF!*100</f>
        <v>#REF!</v>
      </c>
    </row>
    <row r="3896" spans="1:8" s="104" customFormat="1" ht="18">
      <c r="A3896" s="361"/>
      <c r="B3896" s="367" t="s">
        <v>2800</v>
      </c>
      <c r="C3896" s="59" t="s">
        <v>67</v>
      </c>
      <c r="D3896" s="11">
        <v>5749.9750000000004</v>
      </c>
      <c r="E3896" s="11">
        <v>5749.9750000000004</v>
      </c>
      <c r="F3896" s="11">
        <v>5749.9750000000004</v>
      </c>
      <c r="G3896" s="11"/>
      <c r="H3896" s="31" t="e">
        <f>(D3987-#REF!)/#REF!*100</f>
        <v>#REF!</v>
      </c>
    </row>
    <row r="3897" spans="1:8" s="104" customFormat="1" ht="18">
      <c r="A3897" s="361"/>
      <c r="B3897" s="367" t="s">
        <v>2801</v>
      </c>
      <c r="C3897" s="59" t="s">
        <v>67</v>
      </c>
      <c r="D3897" s="11">
        <v>7092.5800000000008</v>
      </c>
      <c r="E3897" s="11">
        <v>7092.5800000000008</v>
      </c>
      <c r="F3897" s="11">
        <v>7092.5800000000008</v>
      </c>
      <c r="G3897" s="11"/>
      <c r="H3897" s="31" t="e">
        <f>(D3988-#REF!)/#REF!*100</f>
        <v>#REF!</v>
      </c>
    </row>
    <row r="3898" spans="1:8" s="104" customFormat="1" ht="36">
      <c r="A3898" s="361">
        <v>34.1</v>
      </c>
      <c r="B3898" s="369" t="s">
        <v>2802</v>
      </c>
      <c r="C3898" s="59"/>
      <c r="D3898" s="11"/>
      <c r="E3898" s="11"/>
      <c r="F3898" s="362"/>
      <c r="G3898" s="11"/>
      <c r="H3898" s="31" t="e">
        <f>(D3989-#REF!)/#REF!*100</f>
        <v>#REF!</v>
      </c>
    </row>
    <row r="3899" spans="1:8" s="104" customFormat="1" ht="81.75" customHeight="1">
      <c r="A3899" s="361"/>
      <c r="B3899" s="370" t="s">
        <v>3892</v>
      </c>
      <c r="C3899" s="368"/>
      <c r="D3899" s="11"/>
      <c r="E3899" s="11"/>
      <c r="F3899" s="362"/>
      <c r="G3899" s="11"/>
      <c r="H3899" s="31"/>
    </row>
    <row r="3900" spans="1:8" s="104" customFormat="1">
      <c r="A3900" s="361"/>
      <c r="B3900" s="367" t="s">
        <v>2798</v>
      </c>
      <c r="C3900" s="368" t="s">
        <v>2607</v>
      </c>
      <c r="D3900" s="11">
        <v>5223.130000000001</v>
      </c>
      <c r="E3900" s="11">
        <v>5223.130000000001</v>
      </c>
      <c r="F3900" s="11">
        <v>5223.130000000001</v>
      </c>
      <c r="G3900" s="11"/>
      <c r="H3900" s="31" t="e">
        <f>(D3991-#REF!)/#REF!*100</f>
        <v>#REF!</v>
      </c>
    </row>
    <row r="3901" spans="1:8" s="104" customFormat="1" ht="18">
      <c r="A3901" s="361"/>
      <c r="B3901" s="367" t="s">
        <v>2799</v>
      </c>
      <c r="C3901" s="59" t="s">
        <v>67</v>
      </c>
      <c r="D3901" s="11">
        <v>8831.7350000000006</v>
      </c>
      <c r="E3901" s="11">
        <v>8831.7350000000006</v>
      </c>
      <c r="F3901" s="11">
        <v>8831.7350000000006</v>
      </c>
      <c r="G3901" s="11"/>
      <c r="H3901" s="31" t="e">
        <f>(D3992-#REF!)/#REF!*100</f>
        <v>#REF!</v>
      </c>
    </row>
    <row r="3902" spans="1:8" s="104" customFormat="1" ht="18">
      <c r="A3902" s="361"/>
      <c r="B3902" s="367" t="s">
        <v>2800</v>
      </c>
      <c r="C3902" s="59" t="s">
        <v>67</v>
      </c>
      <c r="D3902" s="11">
        <v>10689.855000000001</v>
      </c>
      <c r="E3902" s="11">
        <v>10689.855000000001</v>
      </c>
      <c r="F3902" s="11">
        <v>10689.855000000001</v>
      </c>
      <c r="G3902" s="11"/>
      <c r="H3902" s="31" t="e">
        <f>(D3993-#REF!)/#REF!*100</f>
        <v>#REF!</v>
      </c>
    </row>
    <row r="3903" spans="1:8" s="104" customFormat="1" ht="18">
      <c r="A3903" s="361"/>
      <c r="B3903" s="367" t="s">
        <v>2801</v>
      </c>
      <c r="C3903" s="59" t="s">
        <v>67</v>
      </c>
      <c r="D3903" s="11">
        <v>12842.555000000002</v>
      </c>
      <c r="E3903" s="11">
        <v>12842.555000000002</v>
      </c>
      <c r="F3903" s="11">
        <v>12842.555000000002</v>
      </c>
      <c r="G3903" s="11"/>
      <c r="H3903" s="31" t="e">
        <f>(D3994-#REF!)/#REF!*100</f>
        <v>#REF!</v>
      </c>
    </row>
    <row r="3904" spans="1:8" s="104" customFormat="1">
      <c r="A3904" s="371">
        <v>35</v>
      </c>
      <c r="B3904" s="363" t="s">
        <v>2803</v>
      </c>
      <c r="C3904" s="57"/>
      <c r="D3904" s="11"/>
      <c r="E3904" s="11"/>
      <c r="F3904" s="362"/>
      <c r="G3904" s="11"/>
      <c r="H3904" s="31"/>
    </row>
    <row r="3905" spans="1:8" s="104" customFormat="1">
      <c r="A3905" s="372" t="s">
        <v>563</v>
      </c>
      <c r="B3905" s="317" t="s">
        <v>2804</v>
      </c>
      <c r="C3905" s="318"/>
      <c r="D3905" s="11"/>
      <c r="E3905" s="11"/>
      <c r="F3905" s="362"/>
      <c r="G3905" s="11"/>
      <c r="H3905" s="31" t="e">
        <f>(D3996-#REF!)/#REF!*100</f>
        <v>#REF!</v>
      </c>
    </row>
    <row r="3906" spans="1:8" s="104" customFormat="1">
      <c r="A3906" s="372"/>
      <c r="B3906" s="373" t="s">
        <v>1804</v>
      </c>
      <c r="C3906" s="318" t="s">
        <v>1488</v>
      </c>
      <c r="D3906" s="11">
        <v>247.5</v>
      </c>
      <c r="E3906" s="11">
        <v>247.5</v>
      </c>
      <c r="F3906" s="11">
        <v>247.5</v>
      </c>
      <c r="G3906" s="11"/>
      <c r="H3906" s="31" t="e">
        <f>(D3997-#REF!)/#REF!*100</f>
        <v>#REF!</v>
      </c>
    </row>
    <row r="3907" spans="1:8" s="104" customFormat="1">
      <c r="A3907" s="372"/>
      <c r="B3907" s="373" t="s">
        <v>2805</v>
      </c>
      <c r="C3907" s="318" t="s">
        <v>1488</v>
      </c>
      <c r="D3907" s="11">
        <v>467.5</v>
      </c>
      <c r="E3907" s="11">
        <v>467.5</v>
      </c>
      <c r="F3907" s="11">
        <v>467.5</v>
      </c>
      <c r="G3907" s="11"/>
      <c r="H3907" s="31" t="e">
        <f>(D3998-#REF!)/#REF!*100</f>
        <v>#REF!</v>
      </c>
    </row>
    <row r="3908" spans="1:8" s="104" customFormat="1">
      <c r="A3908" s="372"/>
      <c r="B3908" s="373" t="s">
        <v>2806</v>
      </c>
      <c r="C3908" s="318" t="s">
        <v>1488</v>
      </c>
      <c r="D3908" s="11">
        <v>1347.5</v>
      </c>
      <c r="E3908" s="11">
        <v>1347.5</v>
      </c>
      <c r="F3908" s="11">
        <v>1347.5</v>
      </c>
      <c r="G3908" s="11"/>
      <c r="H3908" s="31"/>
    </row>
    <row r="3909" spans="1:8" s="104" customFormat="1">
      <c r="A3909" s="372"/>
      <c r="B3909" s="373" t="s">
        <v>2807</v>
      </c>
      <c r="C3909" s="318" t="s">
        <v>1488</v>
      </c>
      <c r="D3909" s="11">
        <v>1595</v>
      </c>
      <c r="E3909" s="11">
        <v>1595</v>
      </c>
      <c r="F3909" s="11">
        <v>1595</v>
      </c>
      <c r="G3909" s="11"/>
      <c r="H3909" s="31"/>
    </row>
    <row r="3910" spans="1:8" s="104" customFormat="1">
      <c r="A3910" s="372" t="s">
        <v>566</v>
      </c>
      <c r="B3910" s="317" t="s">
        <v>2808</v>
      </c>
      <c r="C3910" s="318"/>
      <c r="D3910" s="11"/>
      <c r="E3910" s="11"/>
      <c r="F3910" s="11"/>
      <c r="G3910" s="11"/>
      <c r="H3910" s="31"/>
    </row>
    <row r="3911" spans="1:8" s="104" customFormat="1">
      <c r="A3911" s="372"/>
      <c r="B3911" s="317" t="s">
        <v>2809</v>
      </c>
      <c r="C3911" s="318" t="s">
        <v>1488</v>
      </c>
      <c r="D3911" s="11">
        <v>1391.5</v>
      </c>
      <c r="E3911" s="11">
        <v>1391.5</v>
      </c>
      <c r="F3911" s="11">
        <v>1391.5</v>
      </c>
      <c r="G3911" s="11"/>
      <c r="H3911" s="31"/>
    </row>
    <row r="3912" spans="1:8" s="104" customFormat="1">
      <c r="A3912" s="372"/>
      <c r="B3912" s="317" t="s">
        <v>2810</v>
      </c>
      <c r="C3912" s="318" t="s">
        <v>1488</v>
      </c>
      <c r="D3912" s="11">
        <v>1716</v>
      </c>
      <c r="E3912" s="11">
        <v>1716</v>
      </c>
      <c r="F3912" s="11">
        <v>1716</v>
      </c>
      <c r="G3912" s="11"/>
      <c r="H3912" s="31"/>
    </row>
    <row r="3913" spans="1:8" s="104" customFormat="1">
      <c r="A3913" s="372" t="s">
        <v>568</v>
      </c>
      <c r="B3913" s="317" t="s">
        <v>2811</v>
      </c>
      <c r="C3913" s="318" t="s">
        <v>1488</v>
      </c>
      <c r="D3913" s="11">
        <v>77</v>
      </c>
      <c r="E3913" s="11">
        <v>77</v>
      </c>
      <c r="F3913" s="11">
        <v>77</v>
      </c>
      <c r="G3913" s="11"/>
      <c r="H3913" s="31"/>
    </row>
    <row r="3914" spans="1:8" s="104" customFormat="1">
      <c r="A3914" s="372" t="s">
        <v>570</v>
      </c>
      <c r="B3914" s="317" t="s">
        <v>2812</v>
      </c>
      <c r="C3914" s="318"/>
      <c r="D3914" s="11"/>
      <c r="E3914" s="11"/>
      <c r="F3914" s="11"/>
      <c r="G3914" s="11"/>
      <c r="H3914" s="31"/>
    </row>
    <row r="3915" spans="1:8" s="104" customFormat="1">
      <c r="A3915" s="372"/>
      <c r="B3915" s="317" t="s">
        <v>724</v>
      </c>
      <c r="C3915" s="318" t="s">
        <v>1488</v>
      </c>
      <c r="D3915" s="11">
        <v>1595</v>
      </c>
      <c r="E3915" s="11">
        <v>1595</v>
      </c>
      <c r="F3915" s="11">
        <v>1595</v>
      </c>
      <c r="G3915" s="11"/>
      <c r="H3915" s="31"/>
    </row>
    <row r="3916" spans="1:8" s="104" customFormat="1">
      <c r="A3916" s="372"/>
      <c r="B3916" s="317" t="s">
        <v>725</v>
      </c>
      <c r="C3916" s="318" t="s">
        <v>1488</v>
      </c>
      <c r="D3916" s="11">
        <v>1897.5</v>
      </c>
      <c r="E3916" s="11">
        <v>1897.5</v>
      </c>
      <c r="F3916" s="11">
        <v>1897.5</v>
      </c>
      <c r="G3916" s="11"/>
      <c r="H3916" s="31"/>
    </row>
    <row r="3917" spans="1:8" s="104" customFormat="1">
      <c r="A3917" s="372"/>
      <c r="B3917" s="317" t="s">
        <v>2813</v>
      </c>
      <c r="C3917" s="318" t="s">
        <v>1488</v>
      </c>
      <c r="D3917" s="11">
        <v>2227.5</v>
      </c>
      <c r="E3917" s="11">
        <v>2227.5</v>
      </c>
      <c r="F3917" s="11">
        <v>2227.5</v>
      </c>
      <c r="G3917" s="11"/>
      <c r="H3917" s="31"/>
    </row>
    <row r="3918" spans="1:8" s="104" customFormat="1">
      <c r="A3918" s="372"/>
      <c r="B3918" s="317" t="s">
        <v>2814</v>
      </c>
      <c r="C3918" s="318" t="s">
        <v>1488</v>
      </c>
      <c r="D3918" s="11">
        <v>3135</v>
      </c>
      <c r="E3918" s="11">
        <v>3135</v>
      </c>
      <c r="F3918" s="11">
        <v>3135</v>
      </c>
      <c r="G3918" s="11"/>
      <c r="H3918" s="31"/>
    </row>
    <row r="3919" spans="1:8" s="104" customFormat="1">
      <c r="A3919" s="372"/>
      <c r="B3919" s="317" t="s">
        <v>2815</v>
      </c>
      <c r="C3919" s="318" t="s">
        <v>1488</v>
      </c>
      <c r="D3919" s="11">
        <v>5335</v>
      </c>
      <c r="E3919" s="11">
        <v>5335</v>
      </c>
      <c r="F3919" s="11">
        <v>5335</v>
      </c>
      <c r="G3919" s="11"/>
      <c r="H3919" s="31"/>
    </row>
    <row r="3920" spans="1:8" s="104" customFormat="1">
      <c r="A3920" s="372" t="s">
        <v>572</v>
      </c>
      <c r="B3920" s="317" t="s">
        <v>2816</v>
      </c>
      <c r="C3920" s="318"/>
      <c r="D3920" s="11"/>
      <c r="E3920" s="11"/>
      <c r="F3920" s="11"/>
      <c r="G3920" s="11"/>
      <c r="H3920" s="31"/>
    </row>
    <row r="3921" spans="1:8" s="104" customFormat="1">
      <c r="A3921" s="372"/>
      <c r="B3921" s="317" t="s">
        <v>2817</v>
      </c>
      <c r="C3921" s="318" t="s">
        <v>1488</v>
      </c>
      <c r="D3921" s="11">
        <v>17050</v>
      </c>
      <c r="E3921" s="11">
        <v>17050</v>
      </c>
      <c r="F3921" s="11">
        <v>17050</v>
      </c>
      <c r="G3921" s="11"/>
      <c r="H3921" s="31"/>
    </row>
    <row r="3922" spans="1:8" s="104" customFormat="1">
      <c r="A3922" s="372"/>
      <c r="B3922" s="317" t="s">
        <v>2818</v>
      </c>
      <c r="C3922" s="318" t="s">
        <v>1488</v>
      </c>
      <c r="D3922" s="11">
        <v>28160</v>
      </c>
      <c r="E3922" s="11">
        <v>28160</v>
      </c>
      <c r="F3922" s="11">
        <v>28160</v>
      </c>
      <c r="G3922" s="11"/>
      <c r="H3922" s="31"/>
    </row>
    <row r="3923" spans="1:8" s="104" customFormat="1" ht="18" customHeight="1">
      <c r="A3923" s="372" t="s">
        <v>574</v>
      </c>
      <c r="B3923" s="317" t="s">
        <v>2819</v>
      </c>
      <c r="C3923" s="318" t="s">
        <v>1488</v>
      </c>
      <c r="D3923" s="11">
        <v>357.5</v>
      </c>
      <c r="E3923" s="11">
        <v>357.5</v>
      </c>
      <c r="F3923" s="11">
        <v>357.5</v>
      </c>
      <c r="G3923" s="11"/>
      <c r="H3923" s="31"/>
    </row>
    <row r="3924" spans="1:8" s="104" customFormat="1">
      <c r="A3924" s="372" t="s">
        <v>576</v>
      </c>
      <c r="B3924" s="317" t="s">
        <v>2820</v>
      </c>
      <c r="C3924" s="318" t="s">
        <v>1488</v>
      </c>
      <c r="D3924" s="11">
        <v>275</v>
      </c>
      <c r="E3924" s="11">
        <v>275</v>
      </c>
      <c r="F3924" s="11">
        <v>275</v>
      </c>
      <c r="G3924" s="11"/>
      <c r="H3924" s="31"/>
    </row>
    <row r="3925" spans="1:8" s="104" customFormat="1">
      <c r="A3925" s="372" t="s">
        <v>578</v>
      </c>
      <c r="B3925" s="317" t="s">
        <v>2821</v>
      </c>
      <c r="C3925" s="318"/>
      <c r="D3925" s="11"/>
      <c r="E3925" s="11"/>
      <c r="F3925" s="362"/>
      <c r="G3925" s="11"/>
      <c r="H3925" s="31"/>
    </row>
    <row r="3926" spans="1:8" s="387" customFormat="1">
      <c r="A3926" s="372"/>
      <c r="B3926" s="317" t="s">
        <v>2822</v>
      </c>
      <c r="C3926" s="318" t="s">
        <v>1488</v>
      </c>
      <c r="D3926" s="11">
        <v>522.5</v>
      </c>
      <c r="E3926" s="11">
        <v>522.5</v>
      </c>
      <c r="F3926" s="11">
        <v>522.5</v>
      </c>
      <c r="G3926" s="11"/>
      <c r="H3926" s="31"/>
    </row>
    <row r="3927" spans="1:8" s="104" customFormat="1">
      <c r="A3927" s="372"/>
      <c r="B3927" s="317" t="s">
        <v>1804</v>
      </c>
      <c r="C3927" s="318" t="s">
        <v>1488</v>
      </c>
      <c r="D3927" s="11">
        <v>1001</v>
      </c>
      <c r="E3927" s="11">
        <v>1001</v>
      </c>
      <c r="F3927" s="11">
        <v>1001</v>
      </c>
      <c r="G3927" s="11"/>
      <c r="H3927" s="31"/>
    </row>
    <row r="3928" spans="1:8" s="104" customFormat="1">
      <c r="A3928" s="372" t="s">
        <v>580</v>
      </c>
      <c r="B3928" s="317" t="s">
        <v>2823</v>
      </c>
      <c r="C3928" s="318" t="s">
        <v>1488</v>
      </c>
      <c r="D3928" s="11">
        <v>522.5</v>
      </c>
      <c r="E3928" s="11">
        <v>522.5</v>
      </c>
      <c r="F3928" s="11">
        <v>522.5</v>
      </c>
      <c r="G3928" s="11"/>
      <c r="H3928" s="31"/>
    </row>
    <row r="3929" spans="1:8" s="104" customFormat="1" ht="15">
      <c r="A3929" s="580"/>
      <c r="B3929" s="376" t="s">
        <v>2824</v>
      </c>
      <c r="C3929" s="318"/>
      <c r="D3929" s="11"/>
      <c r="E3929" s="11"/>
      <c r="F3929" s="362"/>
      <c r="G3929" s="11"/>
      <c r="H3929" s="31"/>
    </row>
    <row r="3930" spans="1:8" s="104" customFormat="1" ht="18.600000000000001" customHeight="1">
      <c r="A3930" s="372"/>
      <c r="B3930" s="317" t="s">
        <v>2825</v>
      </c>
      <c r="C3930" s="318" t="s">
        <v>1488</v>
      </c>
      <c r="D3930" s="11">
        <v>4.4000000000000004</v>
      </c>
      <c r="E3930" s="11">
        <v>4.4000000000000004</v>
      </c>
      <c r="F3930" s="11">
        <v>4.4000000000000004</v>
      </c>
      <c r="G3930" s="11"/>
      <c r="H3930" s="504"/>
    </row>
    <row r="3931" spans="1:8" s="104" customFormat="1">
      <c r="A3931" s="372"/>
      <c r="B3931" s="317" t="s">
        <v>2826</v>
      </c>
      <c r="C3931" s="318" t="s">
        <v>1488</v>
      </c>
      <c r="D3931" s="11">
        <v>8.8000000000000007</v>
      </c>
      <c r="E3931" s="11">
        <v>8.8000000000000007</v>
      </c>
      <c r="F3931" s="11">
        <v>8.8000000000000007</v>
      </c>
      <c r="G3931" s="11"/>
      <c r="H3931" s="654" t="s">
        <v>5</v>
      </c>
    </row>
    <row r="3932" spans="1:8" s="104" customFormat="1">
      <c r="A3932" s="372" t="s">
        <v>582</v>
      </c>
      <c r="B3932" s="317" t="s">
        <v>2827</v>
      </c>
      <c r="C3932" s="318" t="s">
        <v>1488</v>
      </c>
      <c r="D3932" s="11">
        <v>187</v>
      </c>
      <c r="E3932" s="11">
        <v>187</v>
      </c>
      <c r="F3932" s="11">
        <v>187</v>
      </c>
      <c r="G3932" s="11"/>
      <c r="H3932" s="655"/>
    </row>
    <row r="3933" spans="1:8" s="104" customFormat="1">
      <c r="A3933" s="372" t="s">
        <v>584</v>
      </c>
      <c r="B3933" s="317" t="s">
        <v>2828</v>
      </c>
      <c r="C3933" s="318"/>
      <c r="D3933" s="11"/>
      <c r="E3933" s="11"/>
      <c r="F3933" s="11"/>
      <c r="G3933" s="11"/>
      <c r="H3933" s="388"/>
    </row>
    <row r="3934" spans="1:8" s="104" customFormat="1">
      <c r="A3934" s="372"/>
      <c r="B3934" s="317" t="s">
        <v>1965</v>
      </c>
      <c r="C3934" s="318" t="s">
        <v>1488</v>
      </c>
      <c r="D3934" s="11">
        <v>3107.5</v>
      </c>
      <c r="E3934" s="11">
        <v>3107.5</v>
      </c>
      <c r="F3934" s="11">
        <v>3107.5</v>
      </c>
      <c r="G3934" s="11"/>
      <c r="H3934" s="31" t="e">
        <f>(D4030-#REF!)/#REF!*100</f>
        <v>#REF!</v>
      </c>
    </row>
    <row r="3935" spans="1:8" s="104" customFormat="1">
      <c r="A3935" s="372"/>
      <c r="B3935" s="317" t="s">
        <v>1968</v>
      </c>
      <c r="C3935" s="318" t="s">
        <v>1488</v>
      </c>
      <c r="D3935" s="11">
        <v>3520</v>
      </c>
      <c r="E3935" s="11">
        <v>3520</v>
      </c>
      <c r="F3935" s="11">
        <v>3520</v>
      </c>
      <c r="G3935" s="11"/>
      <c r="H3935" s="31" t="e">
        <f>(D4031-#REF!)/#REF!*100</f>
        <v>#REF!</v>
      </c>
    </row>
    <row r="3936" spans="1:8" s="104" customFormat="1">
      <c r="A3936" s="372"/>
      <c r="B3936" s="317" t="s">
        <v>2829</v>
      </c>
      <c r="C3936" s="318" t="s">
        <v>1488</v>
      </c>
      <c r="D3936" s="11">
        <v>9350</v>
      </c>
      <c r="E3936" s="11">
        <v>9350</v>
      </c>
      <c r="F3936" s="11">
        <v>9350</v>
      </c>
      <c r="G3936" s="11"/>
      <c r="H3936" s="31" t="e">
        <f>(D4032-#REF!)/#REF!*100</f>
        <v>#REF!</v>
      </c>
    </row>
    <row r="3937" spans="1:8" s="104" customFormat="1">
      <c r="A3937" s="372" t="s">
        <v>586</v>
      </c>
      <c r="B3937" s="317" t="s">
        <v>2830</v>
      </c>
      <c r="C3937" s="318"/>
      <c r="D3937" s="11"/>
      <c r="E3937" s="11"/>
      <c r="F3937" s="11"/>
      <c r="G3937" s="11"/>
      <c r="H3937" s="31" t="e">
        <f>(D4033-#REF!)/#REF!*100</f>
        <v>#REF!</v>
      </c>
    </row>
    <row r="3938" spans="1:8" s="104" customFormat="1">
      <c r="A3938" s="372"/>
      <c r="B3938" s="317" t="s">
        <v>2831</v>
      </c>
      <c r="C3938" s="318" t="s">
        <v>1488</v>
      </c>
      <c r="D3938" s="11">
        <v>935</v>
      </c>
      <c r="E3938" s="11">
        <v>935</v>
      </c>
      <c r="F3938" s="11">
        <v>935</v>
      </c>
      <c r="G3938" s="11"/>
      <c r="H3938" s="31" t="e">
        <f>(D4034-#REF!)/#REF!*100</f>
        <v>#REF!</v>
      </c>
    </row>
    <row r="3939" spans="1:8" s="104" customFormat="1">
      <c r="A3939" s="372"/>
      <c r="B3939" s="317" t="s">
        <v>2832</v>
      </c>
      <c r="C3939" s="318" t="s">
        <v>1488</v>
      </c>
      <c r="D3939" s="11">
        <v>1072.5</v>
      </c>
      <c r="E3939" s="11">
        <v>1072.5</v>
      </c>
      <c r="F3939" s="11">
        <v>1072.5</v>
      </c>
      <c r="G3939" s="11"/>
      <c r="H3939" s="31" t="e">
        <f>(D4035-#REF!)/#REF!*100</f>
        <v>#REF!</v>
      </c>
    </row>
    <row r="3940" spans="1:8" s="104" customFormat="1">
      <c r="A3940" s="372"/>
      <c r="B3940" s="317" t="s">
        <v>2833</v>
      </c>
      <c r="C3940" s="318" t="s">
        <v>1488</v>
      </c>
      <c r="D3940" s="11">
        <v>1375</v>
      </c>
      <c r="E3940" s="11">
        <v>1375</v>
      </c>
      <c r="F3940" s="11">
        <v>1375</v>
      </c>
      <c r="G3940" s="11"/>
      <c r="H3940" s="31" t="e">
        <f>(D4036-#REF!)/#REF!*100</f>
        <v>#REF!</v>
      </c>
    </row>
    <row r="3941" spans="1:8" s="104" customFormat="1">
      <c r="A3941" s="372"/>
      <c r="B3941" s="317" t="s">
        <v>642</v>
      </c>
      <c r="C3941" s="318" t="s">
        <v>1488</v>
      </c>
      <c r="D3941" s="11">
        <v>1639</v>
      </c>
      <c r="E3941" s="11">
        <v>1639</v>
      </c>
      <c r="F3941" s="11">
        <v>1639</v>
      </c>
      <c r="G3941" s="11"/>
      <c r="H3941" s="31" t="e">
        <f>(D4037-#REF!)/#REF!*100</f>
        <v>#REF!</v>
      </c>
    </row>
    <row r="3942" spans="1:8" s="104" customFormat="1">
      <c r="A3942" s="372"/>
      <c r="B3942" s="317" t="s">
        <v>2834</v>
      </c>
      <c r="C3942" s="318" t="s">
        <v>1488</v>
      </c>
      <c r="D3942" s="11">
        <v>2651</v>
      </c>
      <c r="E3942" s="11">
        <v>2651</v>
      </c>
      <c r="F3942" s="11">
        <v>2651</v>
      </c>
      <c r="G3942" s="11"/>
      <c r="H3942" s="31" t="e">
        <f>(D4038-#REF!)/#REF!*100</f>
        <v>#REF!</v>
      </c>
    </row>
    <row r="3943" spans="1:8" s="104" customFormat="1">
      <c r="A3943" s="372"/>
      <c r="B3943" s="317" t="s">
        <v>2835</v>
      </c>
      <c r="C3943" s="318" t="s">
        <v>1488</v>
      </c>
      <c r="D3943" s="11">
        <v>3212</v>
      </c>
      <c r="E3943" s="11">
        <v>3212</v>
      </c>
      <c r="F3943" s="11">
        <v>3212</v>
      </c>
      <c r="G3943" s="11"/>
      <c r="H3943" s="31" t="e">
        <f>(D4039-#REF!)/#REF!*100</f>
        <v>#REF!</v>
      </c>
    </row>
    <row r="3944" spans="1:8" s="104" customFormat="1">
      <c r="A3944" s="372"/>
      <c r="B3944" s="317" t="s">
        <v>640</v>
      </c>
      <c r="C3944" s="318" t="s">
        <v>1488</v>
      </c>
      <c r="D3944" s="11">
        <v>3751</v>
      </c>
      <c r="E3944" s="11">
        <v>3751</v>
      </c>
      <c r="F3944" s="11">
        <v>3751</v>
      </c>
      <c r="G3944" s="11"/>
      <c r="H3944" s="31" t="e">
        <f>(D4040-#REF!)/#REF!*100</f>
        <v>#REF!</v>
      </c>
    </row>
    <row r="3945" spans="1:8" s="104" customFormat="1">
      <c r="A3945" s="372" t="s">
        <v>588</v>
      </c>
      <c r="B3945" s="317" t="s">
        <v>2836</v>
      </c>
      <c r="C3945" s="318" t="s">
        <v>1488</v>
      </c>
      <c r="D3945" s="11">
        <v>71.5</v>
      </c>
      <c r="E3945" s="11">
        <v>71.5</v>
      </c>
      <c r="F3945" s="11">
        <v>71.5</v>
      </c>
      <c r="G3945" s="11"/>
      <c r="H3945" s="31" t="e">
        <f>(D4041-#REF!)/#REF!*100</f>
        <v>#REF!</v>
      </c>
    </row>
    <row r="3946" spans="1:8" s="279" customFormat="1">
      <c r="A3946" s="372" t="s">
        <v>590</v>
      </c>
      <c r="B3946" s="317" t="s">
        <v>2837</v>
      </c>
      <c r="C3946" s="318" t="s">
        <v>1488</v>
      </c>
      <c r="D3946" s="11">
        <v>253</v>
      </c>
      <c r="E3946" s="11">
        <v>253</v>
      </c>
      <c r="F3946" s="11">
        <v>253</v>
      </c>
      <c r="G3946" s="11"/>
      <c r="H3946" s="31" t="e">
        <f>(D4042-#REF!)/#REF!*100</f>
        <v>#REF!</v>
      </c>
    </row>
    <row r="3947" spans="1:8" s="22" customFormat="1" ht="18">
      <c r="A3947" s="372" t="s">
        <v>2838</v>
      </c>
      <c r="B3947" s="317" t="s">
        <v>2839</v>
      </c>
      <c r="C3947" s="318" t="s">
        <v>1488</v>
      </c>
      <c r="D3947" s="11">
        <v>418</v>
      </c>
      <c r="E3947" s="11">
        <v>418</v>
      </c>
      <c r="F3947" s="11">
        <v>418</v>
      </c>
      <c r="G3947" s="11"/>
      <c r="H3947" s="31" t="e">
        <f>(D4043-#REF!)/#REF!*100</f>
        <v>#REF!</v>
      </c>
    </row>
    <row r="3948" spans="1:8" s="22" customFormat="1" ht="18">
      <c r="A3948" s="372" t="s">
        <v>2840</v>
      </c>
      <c r="B3948" s="317" t="s">
        <v>2841</v>
      </c>
      <c r="C3948" s="318"/>
      <c r="D3948" s="11"/>
      <c r="E3948" s="11"/>
      <c r="F3948" s="362"/>
      <c r="G3948" s="11"/>
      <c r="H3948" s="31" t="e">
        <f>(D4044-#REF!)/#REF!*100</f>
        <v>#REF!</v>
      </c>
    </row>
    <row r="3949" spans="1:8" s="104" customFormat="1">
      <c r="A3949" s="372"/>
      <c r="B3949" s="317" t="s">
        <v>2842</v>
      </c>
      <c r="C3949" s="318" t="s">
        <v>1488</v>
      </c>
      <c r="D3949" s="11">
        <v>1980</v>
      </c>
      <c r="E3949" s="11">
        <v>1980</v>
      </c>
      <c r="F3949" s="11">
        <v>1980</v>
      </c>
      <c r="G3949" s="11"/>
      <c r="H3949" s="31" t="e">
        <f>(D4045-#REF!)/#REF!*100</f>
        <v>#REF!</v>
      </c>
    </row>
    <row r="3950" spans="1:8" s="104" customFormat="1">
      <c r="A3950" s="372"/>
      <c r="B3950" s="317" t="s">
        <v>2843</v>
      </c>
      <c r="C3950" s="318" t="s">
        <v>1488</v>
      </c>
      <c r="D3950" s="11">
        <v>3080</v>
      </c>
      <c r="E3950" s="11">
        <v>3080</v>
      </c>
      <c r="F3950" s="11">
        <v>3080</v>
      </c>
      <c r="G3950" s="11"/>
      <c r="H3950" s="31" t="e">
        <f>(D4046-#REF!)/#REF!*100</f>
        <v>#REF!</v>
      </c>
    </row>
    <row r="3951" spans="1:8" s="104" customFormat="1">
      <c r="A3951" s="372"/>
      <c r="B3951" s="317" t="s">
        <v>2832</v>
      </c>
      <c r="C3951" s="318" t="s">
        <v>1488</v>
      </c>
      <c r="D3951" s="11">
        <v>4950</v>
      </c>
      <c r="E3951" s="11">
        <v>4950</v>
      </c>
      <c r="F3951" s="11">
        <v>4950</v>
      </c>
      <c r="G3951" s="11"/>
      <c r="H3951" s="31" t="e">
        <f>(D4047-#REF!)/#REF!*100</f>
        <v>#REF!</v>
      </c>
    </row>
    <row r="3952" spans="1:8" s="104" customFormat="1">
      <c r="A3952" s="372"/>
      <c r="B3952" s="317" t="s">
        <v>2833</v>
      </c>
      <c r="C3952" s="318" t="s">
        <v>1488</v>
      </c>
      <c r="D3952" s="11">
        <v>5500</v>
      </c>
      <c r="E3952" s="11">
        <v>5500</v>
      </c>
      <c r="F3952" s="11">
        <v>5500</v>
      </c>
      <c r="G3952" s="11"/>
      <c r="H3952" s="31" t="e">
        <f>(D4048-#REF!)/#REF!*100</f>
        <v>#REF!</v>
      </c>
    </row>
    <row r="3953" spans="1:8" s="104" customFormat="1">
      <c r="A3953" s="372"/>
      <c r="B3953" s="317" t="s">
        <v>642</v>
      </c>
      <c r="C3953" s="318" t="s">
        <v>1488</v>
      </c>
      <c r="D3953" s="11">
        <v>9790</v>
      </c>
      <c r="E3953" s="11">
        <v>9790</v>
      </c>
      <c r="F3953" s="11">
        <v>9790</v>
      </c>
      <c r="G3953" s="11"/>
      <c r="H3953" s="31" t="e">
        <f>(D4049-#REF!)/#REF!*100</f>
        <v>#REF!</v>
      </c>
    </row>
    <row r="3954" spans="1:8" s="104" customFormat="1">
      <c r="A3954" s="372" t="s">
        <v>2844</v>
      </c>
      <c r="B3954" s="317" t="s">
        <v>2845</v>
      </c>
      <c r="C3954" s="318" t="s">
        <v>1488</v>
      </c>
      <c r="D3954" s="11">
        <v>31350</v>
      </c>
      <c r="E3954" s="11">
        <v>31350</v>
      </c>
      <c r="F3954" s="11">
        <v>31350</v>
      </c>
      <c r="G3954" s="11"/>
      <c r="H3954" s="31" t="e">
        <f>(D4050-#REF!)/#REF!*100</f>
        <v>#REF!</v>
      </c>
    </row>
    <row r="3955" spans="1:8" s="104" customFormat="1">
      <c r="A3955" s="372" t="s">
        <v>2846</v>
      </c>
      <c r="B3955" s="317" t="s">
        <v>2847</v>
      </c>
      <c r="C3955" s="318"/>
      <c r="D3955" s="11"/>
      <c r="E3955" s="11"/>
      <c r="F3955" s="362"/>
      <c r="G3955" s="11"/>
      <c r="H3955" s="31" t="e">
        <f>(D4051-#REF!)/#REF!*100</f>
        <v>#REF!</v>
      </c>
    </row>
    <row r="3956" spans="1:8" s="104" customFormat="1">
      <c r="A3956" s="372"/>
      <c r="B3956" s="317" t="s">
        <v>2078</v>
      </c>
      <c r="C3956" s="318" t="s">
        <v>1488</v>
      </c>
      <c r="D3956" s="11">
        <v>2420</v>
      </c>
      <c r="E3956" s="11">
        <v>2420</v>
      </c>
      <c r="F3956" s="11">
        <v>2420</v>
      </c>
      <c r="G3956" s="11"/>
      <c r="H3956" s="31" t="e">
        <f>(D4052-#REF!)/#REF!*100</f>
        <v>#REF!</v>
      </c>
    </row>
    <row r="3957" spans="1:8" s="104" customFormat="1">
      <c r="A3957" s="372"/>
      <c r="B3957" s="317" t="s">
        <v>2193</v>
      </c>
      <c r="C3957" s="318" t="s">
        <v>1488</v>
      </c>
      <c r="D3957" s="11">
        <v>3520</v>
      </c>
      <c r="E3957" s="11">
        <v>3520</v>
      </c>
      <c r="F3957" s="11">
        <v>3520</v>
      </c>
      <c r="G3957" s="11"/>
      <c r="H3957" s="31" t="e">
        <f>(D4053-#REF!)/#REF!*100</f>
        <v>#REF!</v>
      </c>
    </row>
    <row r="3958" spans="1:8" s="104" customFormat="1">
      <c r="A3958" s="372"/>
      <c r="B3958" s="317" t="s">
        <v>1801</v>
      </c>
      <c r="C3958" s="318" t="s">
        <v>1488</v>
      </c>
      <c r="D3958" s="11">
        <v>5307.5</v>
      </c>
      <c r="E3958" s="11">
        <v>5307.5</v>
      </c>
      <c r="F3958" s="11">
        <v>5307.5</v>
      </c>
      <c r="G3958" s="11"/>
      <c r="H3958" s="31" t="e">
        <f>(D4054-#REF!)/#REF!*100</f>
        <v>#REF!</v>
      </c>
    </row>
    <row r="3959" spans="1:8" s="104" customFormat="1">
      <c r="A3959" s="372"/>
      <c r="B3959" s="317" t="s">
        <v>1802</v>
      </c>
      <c r="C3959" s="318" t="s">
        <v>1488</v>
      </c>
      <c r="D3959" s="11">
        <v>9845</v>
      </c>
      <c r="E3959" s="11">
        <v>9845</v>
      </c>
      <c r="F3959" s="11">
        <v>9845</v>
      </c>
      <c r="G3959" s="11"/>
      <c r="H3959" s="31" t="e">
        <f>(D4055-#REF!)/#REF!*100</f>
        <v>#REF!</v>
      </c>
    </row>
    <row r="3960" spans="1:8" s="104" customFormat="1">
      <c r="A3960" s="372" t="s">
        <v>2848</v>
      </c>
      <c r="B3960" s="317" t="s">
        <v>2849</v>
      </c>
      <c r="C3960" s="318"/>
      <c r="D3960" s="11"/>
      <c r="E3960" s="11"/>
      <c r="F3960" s="362"/>
      <c r="G3960" s="11"/>
      <c r="H3960" s="31" t="e">
        <f>(D4056-#REF!)/#REF!*100</f>
        <v>#REF!</v>
      </c>
    </row>
    <row r="3961" spans="1:8" s="104" customFormat="1">
      <c r="A3961" s="372"/>
      <c r="B3961" s="317" t="s">
        <v>1804</v>
      </c>
      <c r="C3961" s="318" t="s">
        <v>1488</v>
      </c>
      <c r="D3961" s="11">
        <v>308</v>
      </c>
      <c r="E3961" s="11">
        <v>308</v>
      </c>
      <c r="F3961" s="11">
        <v>308</v>
      </c>
      <c r="G3961" s="11"/>
      <c r="H3961" s="31" t="e">
        <f>(D4057-#REF!)/#REF!*100</f>
        <v>#REF!</v>
      </c>
    </row>
    <row r="3962" spans="1:8" s="104" customFormat="1">
      <c r="A3962" s="372"/>
      <c r="B3962" s="317" t="s">
        <v>2805</v>
      </c>
      <c r="C3962" s="318" t="s">
        <v>1488</v>
      </c>
      <c r="D3962" s="11">
        <v>572</v>
      </c>
      <c r="E3962" s="11">
        <v>572</v>
      </c>
      <c r="F3962" s="11">
        <v>572</v>
      </c>
      <c r="G3962" s="11"/>
      <c r="H3962" s="31" t="e">
        <f>(D4058-#REF!)/#REF!*100</f>
        <v>#REF!</v>
      </c>
    </row>
    <row r="3963" spans="1:8" s="104" customFormat="1">
      <c r="A3963" s="372"/>
      <c r="B3963" s="317" t="s">
        <v>2850</v>
      </c>
      <c r="C3963" s="318" t="s">
        <v>1488</v>
      </c>
      <c r="D3963" s="11">
        <v>682</v>
      </c>
      <c r="E3963" s="11">
        <v>682</v>
      </c>
      <c r="F3963" s="11">
        <v>682</v>
      </c>
      <c r="G3963" s="11"/>
      <c r="H3963" s="31" t="e">
        <f>(D4059-#REF!)/#REF!*100</f>
        <v>#REF!</v>
      </c>
    </row>
    <row r="3964" spans="1:8" s="104" customFormat="1">
      <c r="A3964" s="372"/>
      <c r="B3964" s="317" t="s">
        <v>2807</v>
      </c>
      <c r="C3964" s="318" t="s">
        <v>1488</v>
      </c>
      <c r="D3964" s="11">
        <v>1083.5</v>
      </c>
      <c r="E3964" s="11">
        <v>1083.5</v>
      </c>
      <c r="F3964" s="11">
        <v>1083.5</v>
      </c>
      <c r="G3964" s="11"/>
      <c r="H3964" s="31" t="e">
        <f>(D4060-#REF!)/#REF!*100</f>
        <v>#REF!</v>
      </c>
    </row>
    <row r="3965" spans="1:8" s="104" customFormat="1">
      <c r="A3965" s="372"/>
      <c r="B3965" s="317" t="s">
        <v>2851</v>
      </c>
      <c r="C3965" s="318" t="s">
        <v>1488</v>
      </c>
      <c r="D3965" s="11">
        <v>1496</v>
      </c>
      <c r="E3965" s="11">
        <v>1496</v>
      </c>
      <c r="F3965" s="11">
        <v>1496</v>
      </c>
      <c r="G3965" s="11"/>
      <c r="H3965" s="31" t="e">
        <f>(D4061-#REF!)/#REF!*100</f>
        <v>#REF!</v>
      </c>
    </row>
    <row r="3966" spans="1:8" s="104" customFormat="1">
      <c r="A3966" s="372"/>
      <c r="B3966" s="317" t="s">
        <v>2852</v>
      </c>
      <c r="C3966" s="318" t="s">
        <v>1488</v>
      </c>
      <c r="D3966" s="11">
        <v>5280</v>
      </c>
      <c r="E3966" s="11">
        <v>5280</v>
      </c>
      <c r="F3966" s="11">
        <v>5280</v>
      </c>
      <c r="G3966" s="11"/>
      <c r="H3966" s="31" t="e">
        <f>(D4062-#REF!)/#REF!*100</f>
        <v>#REF!</v>
      </c>
    </row>
    <row r="3967" spans="1:8" s="104" customFormat="1">
      <c r="A3967" s="372"/>
      <c r="B3967" s="317" t="s">
        <v>2853</v>
      </c>
      <c r="C3967" s="318" t="s">
        <v>1488</v>
      </c>
      <c r="D3967" s="11">
        <v>9350</v>
      </c>
      <c r="E3967" s="11">
        <v>9350</v>
      </c>
      <c r="F3967" s="11">
        <v>9350</v>
      </c>
      <c r="G3967" s="11"/>
      <c r="H3967" s="506"/>
    </row>
    <row r="3968" spans="1:8" s="104" customFormat="1">
      <c r="A3968" s="372" t="s">
        <v>2854</v>
      </c>
      <c r="B3968" s="317" t="s">
        <v>2855</v>
      </c>
      <c r="C3968" s="318" t="s">
        <v>1488</v>
      </c>
      <c r="D3968" s="11">
        <v>88</v>
      </c>
      <c r="E3968" s="11">
        <v>88</v>
      </c>
      <c r="F3968" s="11">
        <v>88</v>
      </c>
      <c r="G3968" s="11"/>
      <c r="H3968" s="31" t="e">
        <f>(D4064-#REF!)/#REF!*100</f>
        <v>#REF!</v>
      </c>
    </row>
    <row r="3969" spans="1:8" s="104" customFormat="1">
      <c r="A3969" s="372" t="s">
        <v>2856</v>
      </c>
      <c r="B3969" s="317" t="s">
        <v>2857</v>
      </c>
      <c r="C3969" s="318"/>
      <c r="D3969" s="11"/>
      <c r="E3969" s="11"/>
      <c r="F3969" s="362"/>
      <c r="G3969" s="11"/>
      <c r="H3969" s="31" t="e">
        <f>(D4065-#REF!)/#REF!*100</f>
        <v>#REF!</v>
      </c>
    </row>
    <row r="3970" spans="1:8" s="104" customFormat="1">
      <c r="A3970" s="372"/>
      <c r="B3970" s="317" t="s">
        <v>2858</v>
      </c>
      <c r="C3970" s="318" t="s">
        <v>1488</v>
      </c>
      <c r="D3970" s="11">
        <v>4180</v>
      </c>
      <c r="E3970" s="11">
        <v>4180</v>
      </c>
      <c r="F3970" s="11">
        <v>4180</v>
      </c>
      <c r="G3970" s="11"/>
      <c r="H3970" s="31" t="e">
        <f>(D4066-#REF!)/#REF!*100</f>
        <v>#REF!</v>
      </c>
    </row>
    <row r="3971" spans="1:8" s="104" customFormat="1">
      <c r="A3971" s="372"/>
      <c r="B3971" s="317" t="s">
        <v>2859</v>
      </c>
      <c r="C3971" s="318" t="s">
        <v>1488</v>
      </c>
      <c r="D3971" s="11">
        <v>7810</v>
      </c>
      <c r="E3971" s="11">
        <v>7810</v>
      </c>
      <c r="F3971" s="11">
        <v>7810</v>
      </c>
      <c r="G3971" s="11"/>
      <c r="H3971" s="31" t="e">
        <f>(D4067-#REF!)/#REF!*100</f>
        <v>#REF!</v>
      </c>
    </row>
    <row r="3972" spans="1:8" s="104" customFormat="1">
      <c r="A3972" s="372"/>
      <c r="B3972" s="317" t="s">
        <v>2860</v>
      </c>
      <c r="C3972" s="318" t="s">
        <v>1488</v>
      </c>
      <c r="D3972" s="11">
        <v>17050</v>
      </c>
      <c r="E3972" s="11">
        <v>17050</v>
      </c>
      <c r="F3972" s="11">
        <v>17050</v>
      </c>
      <c r="G3972" s="11"/>
      <c r="H3972" s="31" t="e">
        <f>(D4068-#REF!)/#REF!*100</f>
        <v>#REF!</v>
      </c>
    </row>
    <row r="3973" spans="1:8" s="104" customFormat="1">
      <c r="A3973" s="372" t="s">
        <v>2861</v>
      </c>
      <c r="B3973" s="317" t="s">
        <v>2862</v>
      </c>
      <c r="C3973" s="318" t="s">
        <v>1488</v>
      </c>
      <c r="D3973" s="11">
        <v>357.5</v>
      </c>
      <c r="E3973" s="11">
        <v>357.5</v>
      </c>
      <c r="F3973" s="11">
        <v>357.5</v>
      </c>
      <c r="G3973" s="11"/>
      <c r="H3973" s="31" t="e">
        <f>(D4069-#REF!)/#REF!*100</f>
        <v>#REF!</v>
      </c>
    </row>
    <row r="3974" spans="1:8" s="104" customFormat="1">
      <c r="A3974" s="372" t="s">
        <v>2863</v>
      </c>
      <c r="B3974" s="317" t="s">
        <v>2864</v>
      </c>
      <c r="C3974" s="318" t="s">
        <v>1488</v>
      </c>
      <c r="D3974" s="11">
        <v>198</v>
      </c>
      <c r="E3974" s="11">
        <v>198</v>
      </c>
      <c r="F3974" s="11">
        <v>198</v>
      </c>
      <c r="G3974" s="11"/>
      <c r="H3974" s="31" t="e">
        <f>(D4070-#REF!)/#REF!*100</f>
        <v>#REF!</v>
      </c>
    </row>
    <row r="3975" spans="1:8" s="104" customFormat="1">
      <c r="A3975" s="372" t="s">
        <v>2865</v>
      </c>
      <c r="B3975" s="317" t="s">
        <v>2866</v>
      </c>
      <c r="C3975" s="318" t="s">
        <v>1488</v>
      </c>
      <c r="D3975" s="11">
        <v>357.5</v>
      </c>
      <c r="E3975" s="11">
        <v>357.5</v>
      </c>
      <c r="F3975" s="11">
        <v>357.5</v>
      </c>
      <c r="G3975" s="11"/>
      <c r="H3975" s="31" t="e">
        <f>(D4071-#REF!)/#REF!*100</f>
        <v>#REF!</v>
      </c>
    </row>
    <row r="3976" spans="1:8" s="104" customFormat="1">
      <c r="A3976" s="372" t="s">
        <v>2867</v>
      </c>
      <c r="B3976" s="317" t="s">
        <v>2868</v>
      </c>
      <c r="C3976" s="318"/>
      <c r="D3976" s="11"/>
      <c r="E3976" s="11"/>
      <c r="F3976" s="362"/>
      <c r="G3976" s="11"/>
      <c r="H3976" s="31" t="e">
        <f>(D4072-#REF!)/#REF!*100</f>
        <v>#REF!</v>
      </c>
    </row>
    <row r="3977" spans="1:8" s="104" customFormat="1">
      <c r="A3977" s="372"/>
      <c r="B3977" s="317" t="s">
        <v>1804</v>
      </c>
      <c r="C3977" s="318" t="s">
        <v>1488</v>
      </c>
      <c r="D3977" s="11">
        <v>352</v>
      </c>
      <c r="E3977" s="11">
        <v>352</v>
      </c>
      <c r="F3977" s="11">
        <v>352</v>
      </c>
      <c r="G3977" s="11"/>
      <c r="H3977" s="31" t="e">
        <f>(D4073-#REF!)/#REF!*100</f>
        <v>#REF!</v>
      </c>
    </row>
    <row r="3978" spans="1:8" s="104" customFormat="1">
      <c r="A3978" s="372"/>
      <c r="B3978" s="317" t="s">
        <v>2805</v>
      </c>
      <c r="C3978" s="318" t="s">
        <v>1488</v>
      </c>
      <c r="D3978" s="11">
        <v>473</v>
      </c>
      <c r="E3978" s="11">
        <v>473</v>
      </c>
      <c r="F3978" s="11">
        <v>473</v>
      </c>
      <c r="G3978" s="11"/>
      <c r="H3978" s="31" t="e">
        <f>(D4074-#REF!)/#REF!*100</f>
        <v>#REF!</v>
      </c>
    </row>
    <row r="3979" spans="1:8" s="104" customFormat="1">
      <c r="A3979" s="372"/>
      <c r="B3979" s="317" t="s">
        <v>2806</v>
      </c>
      <c r="C3979" s="318" t="s">
        <v>1488</v>
      </c>
      <c r="D3979" s="11">
        <v>1380.5</v>
      </c>
      <c r="E3979" s="11">
        <v>1380.5</v>
      </c>
      <c r="F3979" s="11">
        <v>1380.5</v>
      </c>
      <c r="G3979" s="11"/>
      <c r="H3979" s="31" t="e">
        <f>(D4075-#REF!)/#REF!*100</f>
        <v>#REF!</v>
      </c>
    </row>
    <row r="3980" spans="1:8" s="104" customFormat="1">
      <c r="A3980" s="372" t="s">
        <v>2869</v>
      </c>
      <c r="B3980" s="317" t="s">
        <v>2870</v>
      </c>
      <c r="C3980" s="318" t="s">
        <v>1488</v>
      </c>
      <c r="D3980" s="11">
        <v>429</v>
      </c>
      <c r="E3980" s="11">
        <v>429</v>
      </c>
      <c r="F3980" s="11">
        <v>429</v>
      </c>
      <c r="G3980" s="11"/>
      <c r="H3980" s="31" t="e">
        <f>(D4076-#REF!)/#REF!*100</f>
        <v>#REF!</v>
      </c>
    </row>
    <row r="3981" spans="1:8" s="104" customFormat="1" ht="16.5" customHeight="1">
      <c r="A3981" s="372" t="s">
        <v>873</v>
      </c>
      <c r="B3981" s="317" t="s">
        <v>2871</v>
      </c>
      <c r="C3981" s="318"/>
      <c r="D3981" s="11"/>
      <c r="E3981" s="11"/>
      <c r="F3981" s="362"/>
      <c r="G3981" s="11"/>
      <c r="H3981" s="31" t="e">
        <f>(D4077-#REF!)/#REF!*100</f>
        <v>#REF!</v>
      </c>
    </row>
    <row r="3982" spans="1:8" s="104" customFormat="1">
      <c r="A3982" s="372"/>
      <c r="B3982" s="317" t="s">
        <v>2872</v>
      </c>
      <c r="C3982" s="318" t="s">
        <v>1488</v>
      </c>
      <c r="D3982" s="11">
        <v>572</v>
      </c>
      <c r="E3982" s="11">
        <v>572</v>
      </c>
      <c r="F3982" s="11">
        <v>572</v>
      </c>
      <c r="G3982" s="11"/>
      <c r="H3982" s="31" t="e">
        <f>(D4078-#REF!)/#REF!*100</f>
        <v>#REF!</v>
      </c>
    </row>
    <row r="3983" spans="1:8" s="104" customFormat="1">
      <c r="A3983" s="372"/>
      <c r="B3983" s="317" t="s">
        <v>1964</v>
      </c>
      <c r="C3983" s="318" t="s">
        <v>1488</v>
      </c>
      <c r="D3983" s="11">
        <v>572</v>
      </c>
      <c r="E3983" s="11">
        <v>572</v>
      </c>
      <c r="F3983" s="11">
        <v>572</v>
      </c>
      <c r="G3983" s="11"/>
      <c r="H3983" s="31" t="e">
        <f>(D4079-#REF!)/#REF!*100</f>
        <v>#REF!</v>
      </c>
    </row>
    <row r="3984" spans="1:8" s="104" customFormat="1">
      <c r="A3984" s="372"/>
      <c r="B3984" s="317" t="s">
        <v>1965</v>
      </c>
      <c r="C3984" s="318" t="s">
        <v>1488</v>
      </c>
      <c r="D3984" s="11">
        <v>572</v>
      </c>
      <c r="E3984" s="11">
        <v>572</v>
      </c>
      <c r="F3984" s="11">
        <v>572</v>
      </c>
      <c r="G3984" s="11"/>
      <c r="H3984" s="31" t="e">
        <f>(D4080-#REF!)/#REF!*100</f>
        <v>#REF!</v>
      </c>
    </row>
    <row r="3985" spans="1:8" s="104" customFormat="1">
      <c r="A3985" s="372"/>
      <c r="B3985" s="317" t="s">
        <v>1966</v>
      </c>
      <c r="C3985" s="318" t="s">
        <v>1488</v>
      </c>
      <c r="D3985" s="11">
        <v>907.5</v>
      </c>
      <c r="E3985" s="11">
        <v>907.5</v>
      </c>
      <c r="F3985" s="11">
        <v>907.5</v>
      </c>
      <c r="G3985" s="11"/>
      <c r="H3985" s="31" t="e">
        <f>(D4081-#REF!)/#REF!*100</f>
        <v>#REF!</v>
      </c>
    </row>
    <row r="3986" spans="1:8" s="104" customFormat="1">
      <c r="A3986" s="549"/>
      <c r="B3986" s="317" t="s">
        <v>1967</v>
      </c>
      <c r="C3986" s="318" t="s">
        <v>1488</v>
      </c>
      <c r="D3986" s="11">
        <v>1551</v>
      </c>
      <c r="E3986" s="11">
        <v>1551</v>
      </c>
      <c r="F3986" s="11">
        <v>1551</v>
      </c>
      <c r="G3986" s="11"/>
      <c r="H3986" s="31" t="e">
        <f>(D4082-#REF!)/#REF!*100</f>
        <v>#REF!</v>
      </c>
    </row>
    <row r="3987" spans="1:8" s="104" customFormat="1">
      <c r="A3987" s="549"/>
      <c r="B3987" s="317" t="s">
        <v>1968</v>
      </c>
      <c r="C3987" s="318" t="s">
        <v>1488</v>
      </c>
      <c r="D3987" s="11">
        <v>1567.5</v>
      </c>
      <c r="E3987" s="11">
        <v>1567.5</v>
      </c>
      <c r="F3987" s="11">
        <v>1567.5</v>
      </c>
      <c r="G3987" s="11"/>
      <c r="H3987" s="31" t="e">
        <f>(D4083-#REF!)/#REF!*100</f>
        <v>#REF!</v>
      </c>
    </row>
    <row r="3988" spans="1:8" s="104" customFormat="1">
      <c r="A3988" s="549"/>
      <c r="B3988" s="317" t="s">
        <v>2873</v>
      </c>
      <c r="C3988" s="318" t="s">
        <v>1488</v>
      </c>
      <c r="D3988" s="11">
        <v>1815</v>
      </c>
      <c r="E3988" s="11">
        <v>1815</v>
      </c>
      <c r="F3988" s="11">
        <v>1815</v>
      </c>
      <c r="G3988" s="11"/>
      <c r="H3988" s="31" t="e">
        <f>(D4084-#REF!)/#REF!*100</f>
        <v>#REF!</v>
      </c>
    </row>
    <row r="3989" spans="1:8" s="104" customFormat="1">
      <c r="A3989" s="549"/>
      <c r="B3989" s="317" t="s">
        <v>2831</v>
      </c>
      <c r="C3989" s="318" t="s">
        <v>1488</v>
      </c>
      <c r="D3989" s="11">
        <v>2035</v>
      </c>
      <c r="E3989" s="11">
        <v>2035</v>
      </c>
      <c r="F3989" s="11">
        <v>2035</v>
      </c>
      <c r="G3989" s="11"/>
      <c r="H3989" s="31" t="e">
        <f>(D4085-#REF!)/#REF!*100</f>
        <v>#REF!</v>
      </c>
    </row>
    <row r="3990" spans="1:8" s="104" customFormat="1">
      <c r="A3990" s="549" t="s">
        <v>878</v>
      </c>
      <c r="B3990" s="317" t="s">
        <v>2874</v>
      </c>
      <c r="C3990" s="318"/>
      <c r="D3990" s="11"/>
      <c r="E3990" s="11"/>
      <c r="F3990" s="362"/>
      <c r="G3990" s="11"/>
      <c r="H3990" s="31" t="e">
        <f>(D4086-#REF!)/#REF!*100</f>
        <v>#REF!</v>
      </c>
    </row>
    <row r="3991" spans="1:8" s="104" customFormat="1">
      <c r="A3991" s="549"/>
      <c r="B3991" s="317" t="s">
        <v>2875</v>
      </c>
      <c r="C3991" s="318" t="s">
        <v>1488</v>
      </c>
      <c r="D3991" s="11">
        <v>302.5</v>
      </c>
      <c r="E3991" s="11">
        <v>302.5</v>
      </c>
      <c r="F3991" s="11">
        <v>302.5</v>
      </c>
      <c r="G3991" s="11"/>
      <c r="H3991" s="31" t="e">
        <f>(D4087-#REF!)/#REF!*100</f>
        <v>#REF!</v>
      </c>
    </row>
    <row r="3992" spans="1:8" s="104" customFormat="1">
      <c r="A3992" s="549"/>
      <c r="B3992" s="317" t="s">
        <v>2876</v>
      </c>
      <c r="C3992" s="318" t="s">
        <v>1488</v>
      </c>
      <c r="D3992" s="11">
        <v>412.5</v>
      </c>
      <c r="E3992" s="11">
        <v>412.5</v>
      </c>
      <c r="F3992" s="11">
        <v>412.5</v>
      </c>
      <c r="G3992" s="11"/>
      <c r="H3992" s="31" t="e">
        <f>(D4088-#REF!)/#REF!*100</f>
        <v>#REF!</v>
      </c>
    </row>
    <row r="3993" spans="1:8" s="104" customFormat="1">
      <c r="A3993" s="549" t="s">
        <v>908</v>
      </c>
      <c r="B3993" s="317" t="s">
        <v>2877</v>
      </c>
      <c r="C3993" s="318" t="s">
        <v>588</v>
      </c>
      <c r="D3993" s="11">
        <v>3327.5</v>
      </c>
      <c r="E3993" s="11">
        <v>3327.5</v>
      </c>
      <c r="F3993" s="11">
        <v>3327.5</v>
      </c>
      <c r="G3993" s="11"/>
      <c r="H3993" s="31" t="e">
        <f>(D4089-#REF!)/#REF!*100</f>
        <v>#REF!</v>
      </c>
    </row>
    <row r="3994" spans="1:8" s="104" customFormat="1">
      <c r="A3994" s="549" t="s">
        <v>915</v>
      </c>
      <c r="B3994" s="317" t="s">
        <v>2878</v>
      </c>
      <c r="C3994" s="318" t="s">
        <v>2879</v>
      </c>
      <c r="D3994" s="11">
        <v>16.5</v>
      </c>
      <c r="E3994" s="11">
        <v>16.5</v>
      </c>
      <c r="F3994" s="11">
        <v>16.5</v>
      </c>
      <c r="G3994" s="11"/>
      <c r="H3994" s="31" t="e">
        <f>(D4090-#REF!)/#REF!*100</f>
        <v>#REF!</v>
      </c>
    </row>
    <row r="3995" spans="1:8" s="104" customFormat="1">
      <c r="A3995" s="549" t="s">
        <v>921</v>
      </c>
      <c r="B3995" s="317" t="s">
        <v>2880</v>
      </c>
      <c r="C3995" s="318"/>
      <c r="D3995" s="11"/>
      <c r="E3995" s="11"/>
      <c r="F3995" s="362"/>
      <c r="G3995" s="11"/>
      <c r="H3995" s="31" t="e">
        <f>(D4091-#REF!)/#REF!*100</f>
        <v>#REF!</v>
      </c>
    </row>
    <row r="3996" spans="1:8" s="104" customFormat="1">
      <c r="A3996" s="549"/>
      <c r="B3996" s="317" t="s">
        <v>2881</v>
      </c>
      <c r="C3996" s="318" t="s">
        <v>1488</v>
      </c>
      <c r="D3996" s="11">
        <v>742.5</v>
      </c>
      <c r="E3996" s="11">
        <v>742.5</v>
      </c>
      <c r="F3996" s="11">
        <v>742.5</v>
      </c>
      <c r="G3996" s="11"/>
      <c r="H3996" s="31" t="e">
        <f>(D4092-#REF!)/#REF!*100</f>
        <v>#REF!</v>
      </c>
    </row>
    <row r="3997" spans="1:8" s="104" customFormat="1">
      <c r="A3997" s="549"/>
      <c r="B3997" s="317" t="s">
        <v>2882</v>
      </c>
      <c r="C3997" s="318" t="s">
        <v>1488</v>
      </c>
      <c r="D3997" s="11">
        <v>1485</v>
      </c>
      <c r="E3997" s="11">
        <v>1485</v>
      </c>
      <c r="F3997" s="11">
        <v>1485</v>
      </c>
      <c r="G3997" s="11"/>
      <c r="H3997" s="31"/>
    </row>
    <row r="3998" spans="1:8" s="104" customFormat="1">
      <c r="A3998" s="549" t="s">
        <v>923</v>
      </c>
      <c r="B3998" s="317" t="s">
        <v>2883</v>
      </c>
      <c r="C3998" s="318" t="s">
        <v>1488</v>
      </c>
      <c r="D3998" s="11">
        <v>2040.5</v>
      </c>
      <c r="E3998" s="11">
        <v>2040.5</v>
      </c>
      <c r="F3998" s="11">
        <v>2040.5</v>
      </c>
      <c r="G3998" s="11"/>
      <c r="H3998" s="31" t="e">
        <f>(D4094-#REF!)/#REF!*100</f>
        <v>#REF!</v>
      </c>
    </row>
    <row r="3999" spans="1:8" s="104" customFormat="1" ht="214.9" customHeight="1">
      <c r="A3999" s="550">
        <v>36</v>
      </c>
      <c r="B3999" s="581" t="s">
        <v>2884</v>
      </c>
      <c r="C3999" s="318"/>
      <c r="D3999" s="11"/>
      <c r="E3999" s="11"/>
      <c r="F3999" s="362"/>
      <c r="G3999" s="11"/>
      <c r="H3999" s="31" t="e">
        <f>(D4095-#REF!)/#REF!*100</f>
        <v>#REF!</v>
      </c>
    </row>
    <row r="4000" spans="1:8" s="104" customFormat="1" ht="14.25" customHeight="1">
      <c r="A4000" s="546"/>
      <c r="B4000" s="375" t="s">
        <v>2885</v>
      </c>
      <c r="C4000" s="318" t="s">
        <v>2886</v>
      </c>
      <c r="D4000" s="11">
        <v>63750</v>
      </c>
      <c r="E4000" s="11">
        <v>63750</v>
      </c>
      <c r="F4000" s="11">
        <v>63750</v>
      </c>
      <c r="G4000" s="11"/>
      <c r="H4000" s="31" t="e">
        <f>(D4096-#REF!)/#REF!*100</f>
        <v>#REF!</v>
      </c>
    </row>
    <row r="4001" spans="1:8" s="104" customFormat="1">
      <c r="A4001" s="546"/>
      <c r="B4001" s="375" t="s">
        <v>2887</v>
      </c>
      <c r="C4001" s="318" t="s">
        <v>2886</v>
      </c>
      <c r="D4001" s="11">
        <v>79050</v>
      </c>
      <c r="E4001" s="11">
        <v>79050</v>
      </c>
      <c r="F4001" s="11">
        <v>79050</v>
      </c>
      <c r="G4001" s="11"/>
      <c r="H4001" s="31" t="e">
        <f>(D4097-#REF!)/#REF!*100</f>
        <v>#REF!</v>
      </c>
    </row>
    <row r="4002" spans="1:8" s="104" customFormat="1">
      <c r="A4002" s="546"/>
      <c r="B4002" s="375" t="s">
        <v>2888</v>
      </c>
      <c r="C4002" s="318" t="s">
        <v>2886</v>
      </c>
      <c r="D4002" s="11">
        <v>95200</v>
      </c>
      <c r="E4002" s="11">
        <v>95200</v>
      </c>
      <c r="F4002" s="11">
        <v>95200</v>
      </c>
      <c r="G4002" s="11"/>
      <c r="H4002" s="31" t="e">
        <f>(D4098-#REF!)/#REF!*100</f>
        <v>#REF!</v>
      </c>
    </row>
    <row r="4003" spans="1:8" s="104" customFormat="1" ht="45">
      <c r="A4003" s="550">
        <v>37</v>
      </c>
      <c r="B4003" s="376" t="s">
        <v>2889</v>
      </c>
      <c r="C4003" s="374"/>
      <c r="D4003" s="11"/>
      <c r="E4003" s="11"/>
      <c r="F4003" s="362"/>
      <c r="G4003" s="11"/>
      <c r="H4003" s="31" t="e">
        <f>(D4099-#REF!)/#REF!*100</f>
        <v>#REF!</v>
      </c>
    </row>
    <row r="4004" spans="1:8" s="104" customFormat="1" ht="84">
      <c r="A4004" s="582">
        <v>1</v>
      </c>
      <c r="B4004" s="377" t="s">
        <v>2890</v>
      </c>
      <c r="C4004" s="378" t="s">
        <v>2891</v>
      </c>
      <c r="D4004" s="11">
        <v>150</v>
      </c>
      <c r="E4004" s="11">
        <v>150</v>
      </c>
      <c r="F4004" s="11">
        <v>150</v>
      </c>
      <c r="G4004" s="11"/>
      <c r="H4004" s="31" t="e">
        <f>(D4100-#REF!)/#REF!*100</f>
        <v>#REF!</v>
      </c>
    </row>
    <row r="4005" spans="1:8" s="104" customFormat="1" ht="60">
      <c r="A4005" s="582">
        <v>2</v>
      </c>
      <c r="B4005" s="377" t="s">
        <v>2892</v>
      </c>
      <c r="C4005" s="378" t="s">
        <v>2893</v>
      </c>
      <c r="D4005" s="11">
        <v>30</v>
      </c>
      <c r="E4005" s="11">
        <v>30</v>
      </c>
      <c r="F4005" s="11">
        <v>30</v>
      </c>
      <c r="G4005" s="11"/>
      <c r="H4005" s="31" t="e">
        <f>(D4101-#REF!)/#REF!*100</f>
        <v>#REF!</v>
      </c>
    </row>
    <row r="4006" spans="1:8" s="104" customFormat="1" ht="15">
      <c r="A4006" s="582">
        <v>3</v>
      </c>
      <c r="B4006" s="379" t="s">
        <v>2894</v>
      </c>
      <c r="C4006" s="378"/>
      <c r="D4006" s="11"/>
      <c r="E4006" s="11"/>
      <c r="F4006" s="362"/>
      <c r="G4006" s="11"/>
      <c r="H4006" s="31" t="e">
        <f>(D4102-#REF!)/#REF!*100</f>
        <v>#REF!</v>
      </c>
    </row>
    <row r="4007" spans="1:8" s="104" customFormat="1">
      <c r="A4007" s="551"/>
      <c r="B4007" s="379" t="s">
        <v>2895</v>
      </c>
      <c r="C4007" s="378" t="s">
        <v>2896</v>
      </c>
      <c r="D4007" s="11">
        <v>660</v>
      </c>
      <c r="E4007" s="11">
        <v>660</v>
      </c>
      <c r="F4007" s="11">
        <v>660</v>
      </c>
      <c r="G4007" s="11"/>
      <c r="H4007" s="31" t="e">
        <f>(D4103-#REF!)/#REF!*100</f>
        <v>#REF!</v>
      </c>
    </row>
    <row r="4008" spans="1:8" s="104" customFormat="1" ht="125.25" customHeight="1">
      <c r="A4008" s="551"/>
      <c r="B4008" s="625" t="s">
        <v>2897</v>
      </c>
      <c r="C4008" s="378" t="s">
        <v>2896</v>
      </c>
      <c r="D4008" s="11">
        <v>1200</v>
      </c>
      <c r="E4008" s="11">
        <v>1200</v>
      </c>
      <c r="F4008" s="11">
        <v>1200</v>
      </c>
      <c r="G4008" s="11"/>
      <c r="H4008" s="31" t="e">
        <f>(D4104-#REF!)/#REF!*100</f>
        <v>#REF!</v>
      </c>
    </row>
    <row r="4009" spans="1:8" s="104" customFormat="1" ht="134.25" customHeight="1">
      <c r="A4009" s="551"/>
      <c r="B4009" s="626" t="s">
        <v>2898</v>
      </c>
      <c r="C4009" s="378" t="s">
        <v>2896</v>
      </c>
      <c r="D4009" s="11">
        <v>1200</v>
      </c>
      <c r="E4009" s="11">
        <v>1200</v>
      </c>
      <c r="F4009" s="11">
        <v>1200</v>
      </c>
      <c r="G4009" s="11"/>
      <c r="H4009" s="31" t="e">
        <f>(D4105-#REF!)/#REF!*100</f>
        <v>#REF!</v>
      </c>
    </row>
    <row r="4010" spans="1:8" s="104" customFormat="1">
      <c r="A4010" s="551"/>
      <c r="B4010" s="379" t="s">
        <v>2899</v>
      </c>
      <c r="C4010" s="378" t="s">
        <v>2896</v>
      </c>
      <c r="D4010" s="11">
        <v>3100</v>
      </c>
      <c r="E4010" s="11">
        <v>3100</v>
      </c>
      <c r="F4010" s="11">
        <v>3100</v>
      </c>
      <c r="G4010" s="11"/>
      <c r="H4010" s="31" t="e">
        <f>(D4106-#REF!)/#REF!*100</f>
        <v>#REF!</v>
      </c>
    </row>
    <row r="4011" spans="1:8" s="255" customFormat="1" ht="102">
      <c r="A4011" s="551"/>
      <c r="B4011" s="379" t="s">
        <v>2900</v>
      </c>
      <c r="C4011" s="378" t="s">
        <v>2896</v>
      </c>
      <c r="D4011" s="11">
        <v>390</v>
      </c>
      <c r="E4011" s="11">
        <v>390</v>
      </c>
      <c r="F4011" s="11">
        <v>390</v>
      </c>
      <c r="G4011" s="11"/>
      <c r="H4011" s="31" t="e">
        <f>(D4107-#REF!)/#REF!*100</f>
        <v>#REF!</v>
      </c>
    </row>
    <row r="4012" spans="1:8" s="255" customFormat="1" ht="114.75">
      <c r="A4012" s="551"/>
      <c r="B4012" s="379" t="s">
        <v>2901</v>
      </c>
      <c r="C4012" s="378" t="s">
        <v>2896</v>
      </c>
      <c r="D4012" s="11">
        <v>480</v>
      </c>
      <c r="E4012" s="11">
        <v>480</v>
      </c>
      <c r="F4012" s="11">
        <v>480</v>
      </c>
      <c r="G4012" s="11"/>
      <c r="H4012" s="31" t="e">
        <f>(D4108-#REF!)/#REF!*100</f>
        <v>#REF!</v>
      </c>
    </row>
    <row r="4013" spans="1:8" s="255" customFormat="1" ht="25.5">
      <c r="A4013" s="551"/>
      <c r="B4013" s="379" t="s">
        <v>2902</v>
      </c>
      <c r="C4013" s="378"/>
      <c r="D4013" s="11">
        <v>850</v>
      </c>
      <c r="E4013" s="11">
        <v>850</v>
      </c>
      <c r="F4013" s="11">
        <v>850</v>
      </c>
      <c r="G4013" s="11"/>
      <c r="H4013" s="31" t="e">
        <f>(D4109-#REF!)/#REF!*100</f>
        <v>#REF!</v>
      </c>
    </row>
    <row r="4014" spans="1:8" s="255" customFormat="1">
      <c r="A4014" s="552">
        <v>4</v>
      </c>
      <c r="B4014" s="379" t="s">
        <v>2903</v>
      </c>
      <c r="C4014" s="378"/>
      <c r="D4014" s="11"/>
      <c r="E4014" s="11"/>
      <c r="F4014" s="11"/>
      <c r="G4014" s="11"/>
      <c r="H4014" s="31" t="e">
        <f>(D4110-#REF!)/#REF!*100</f>
        <v>#REF!</v>
      </c>
    </row>
    <row r="4015" spans="1:8" s="255" customFormat="1" ht="75.75" customHeight="1">
      <c r="A4015" s="551"/>
      <c r="B4015" s="377" t="s">
        <v>2904</v>
      </c>
      <c r="C4015" s="378" t="s">
        <v>2896</v>
      </c>
      <c r="D4015" s="11">
        <v>1800</v>
      </c>
      <c r="E4015" s="11">
        <v>1800</v>
      </c>
      <c r="F4015" s="11">
        <v>1800</v>
      </c>
      <c r="G4015" s="11"/>
      <c r="H4015" s="31" t="e">
        <f>(D4111-#REF!)/#REF!*100</f>
        <v>#REF!</v>
      </c>
    </row>
    <row r="4016" spans="1:8" s="255" customFormat="1" ht="84">
      <c r="A4016" s="551"/>
      <c r="B4016" s="377" t="s">
        <v>2905</v>
      </c>
      <c r="C4016" s="378" t="s">
        <v>2896</v>
      </c>
      <c r="D4016" s="11">
        <v>2100</v>
      </c>
      <c r="E4016" s="11">
        <v>2100</v>
      </c>
      <c r="F4016" s="11">
        <v>2100</v>
      </c>
      <c r="G4016" s="11"/>
      <c r="H4016" s="31" t="e">
        <f>(D4112-#REF!)/#REF!*100</f>
        <v>#REF!</v>
      </c>
    </row>
    <row r="4017" spans="1:8" s="255" customFormat="1" ht="48">
      <c r="A4017" s="551"/>
      <c r="B4017" s="377" t="s">
        <v>2906</v>
      </c>
      <c r="C4017" s="378" t="s">
        <v>2896</v>
      </c>
      <c r="D4017" s="11">
        <v>7500</v>
      </c>
      <c r="E4017" s="11">
        <v>7500</v>
      </c>
      <c r="F4017" s="11">
        <v>7500</v>
      </c>
      <c r="G4017" s="11"/>
      <c r="H4017" s="31" t="e">
        <f>(D4113-#REF!)/#REF!*100</f>
        <v>#REF!</v>
      </c>
    </row>
    <row r="4018" spans="1:8" s="255" customFormat="1">
      <c r="A4018" s="551"/>
      <c r="B4018" s="377" t="s">
        <v>2907</v>
      </c>
      <c r="C4018" s="378" t="s">
        <v>2896</v>
      </c>
      <c r="D4018" s="11">
        <v>1250</v>
      </c>
      <c r="E4018" s="11">
        <v>1250</v>
      </c>
      <c r="F4018" s="11">
        <v>1250</v>
      </c>
      <c r="G4018" s="11"/>
      <c r="H4018" s="31" t="e">
        <f>(D4114-#REF!)/#REF!*100</f>
        <v>#REF!</v>
      </c>
    </row>
    <row r="4019" spans="1:8" s="255" customFormat="1" ht="48">
      <c r="A4019" s="551"/>
      <c r="B4019" s="377" t="s">
        <v>2908</v>
      </c>
      <c r="C4019" s="378" t="s">
        <v>2896</v>
      </c>
      <c r="D4019" s="11">
        <v>13500</v>
      </c>
      <c r="E4019" s="11">
        <v>13500</v>
      </c>
      <c r="F4019" s="11">
        <v>13500</v>
      </c>
      <c r="G4019" s="11"/>
      <c r="H4019" s="31" t="e">
        <f>(D4115-#REF!)/#REF!*100</f>
        <v>#REF!</v>
      </c>
    </row>
    <row r="4020" spans="1:8" s="255" customFormat="1" ht="30" customHeight="1">
      <c r="A4020" s="551"/>
      <c r="B4020" s="377" t="s">
        <v>2909</v>
      </c>
      <c r="C4020" s="378" t="s">
        <v>2896</v>
      </c>
      <c r="D4020" s="11">
        <v>9750</v>
      </c>
      <c r="E4020" s="11">
        <v>9750</v>
      </c>
      <c r="F4020" s="11">
        <v>9750</v>
      </c>
      <c r="G4020" s="11"/>
      <c r="H4020" s="31" t="e">
        <f>(D4116-#REF!)/#REF!*100</f>
        <v>#REF!</v>
      </c>
    </row>
    <row r="4021" spans="1:8" s="255" customFormat="1" ht="30" customHeight="1">
      <c r="A4021" s="642"/>
      <c r="B4021" s="643"/>
      <c r="C4021" s="644"/>
      <c r="D4021" s="481"/>
      <c r="E4021" s="481"/>
      <c r="F4021" s="481"/>
      <c r="G4021" s="481"/>
      <c r="H4021" s="627"/>
    </row>
    <row r="4022" spans="1:8" s="255" customFormat="1" ht="30" customHeight="1">
      <c r="A4022" s="642"/>
      <c r="B4022" s="643"/>
      <c r="C4022" s="644"/>
      <c r="D4022" s="481"/>
      <c r="E4022" s="481"/>
      <c r="F4022" s="481"/>
      <c r="G4022" s="481"/>
      <c r="H4022" s="627"/>
    </row>
    <row r="4023" spans="1:8" s="255" customFormat="1" ht="30" customHeight="1">
      <c r="A4023" s="642"/>
      <c r="B4023" s="643"/>
      <c r="C4023" s="644"/>
      <c r="D4023" s="481"/>
      <c r="E4023" s="481"/>
      <c r="F4023" s="481"/>
      <c r="G4023" s="481"/>
      <c r="H4023" s="627"/>
    </row>
    <row r="4024" spans="1:8" s="255" customFormat="1" ht="30" customHeight="1">
      <c r="A4024" s="642"/>
      <c r="B4024" s="643"/>
      <c r="C4024" s="644"/>
      <c r="D4024" s="481"/>
      <c r="E4024" s="481"/>
      <c r="F4024" s="481"/>
      <c r="G4024" s="481"/>
      <c r="H4024" s="627"/>
    </row>
    <row r="4025" spans="1:8" s="255" customFormat="1" ht="30" customHeight="1">
      <c r="A4025" s="642"/>
      <c r="B4025" s="643"/>
      <c r="C4025" s="644"/>
      <c r="D4025" s="481"/>
      <c r="E4025" s="481"/>
      <c r="F4025" s="481"/>
      <c r="G4025" s="481"/>
      <c r="H4025" s="627"/>
    </row>
    <row r="4026" spans="1:8" s="104" customFormat="1" ht="22.5">
      <c r="A4026" s="664" t="s">
        <v>2910</v>
      </c>
      <c r="B4026" s="664"/>
      <c r="C4026" s="664"/>
      <c r="D4026" s="664"/>
      <c r="E4026" s="664"/>
      <c r="F4026" s="664"/>
      <c r="G4026" s="664"/>
      <c r="H4026" s="627" t="e">
        <f>(D4149-#REF!)/#REF!*100</f>
        <v>#REF!</v>
      </c>
    </row>
    <row r="4027" spans="1:8" s="104" customFormat="1" ht="18">
      <c r="A4027" s="665" t="s">
        <v>2911</v>
      </c>
      <c r="B4027" s="666" t="s">
        <v>2912</v>
      </c>
      <c r="C4027" s="667" t="s">
        <v>60</v>
      </c>
      <c r="D4027" s="668" t="s">
        <v>4</v>
      </c>
      <c r="E4027" s="668"/>
      <c r="F4027" s="668"/>
      <c r="G4027" s="669" t="s">
        <v>36</v>
      </c>
      <c r="H4027" s="627" t="e">
        <f>(D4150-#REF!)/#REF!*100</f>
        <v>#REF!</v>
      </c>
    </row>
    <row r="4028" spans="1:8" s="104" customFormat="1" ht="36">
      <c r="A4028" s="665"/>
      <c r="B4028" s="666"/>
      <c r="C4028" s="667"/>
      <c r="D4028" s="4" t="s">
        <v>6</v>
      </c>
      <c r="E4028" s="4" t="s">
        <v>7</v>
      </c>
      <c r="F4028" s="4" t="s">
        <v>3869</v>
      </c>
      <c r="G4028" s="669"/>
      <c r="H4028" s="627" t="e">
        <f>(D4151-#REF!)/#REF!*100</f>
        <v>#REF!</v>
      </c>
    </row>
    <row r="4029" spans="1:8" s="104" customFormat="1" ht="46.5">
      <c r="A4029" s="553">
        <v>1</v>
      </c>
      <c r="B4029" s="380" t="s">
        <v>2913</v>
      </c>
      <c r="C4029" s="381"/>
      <c r="D4029" s="382"/>
      <c r="E4029" s="382"/>
      <c r="F4029" s="383"/>
      <c r="G4029" s="382"/>
      <c r="H4029" s="627"/>
    </row>
    <row r="4030" spans="1:8" s="104" customFormat="1">
      <c r="A4030" s="553"/>
      <c r="B4030" s="384" t="s">
        <v>2914</v>
      </c>
      <c r="C4030" s="385" t="s">
        <v>705</v>
      </c>
      <c r="D4030" s="11">
        <v>58.246500000000005</v>
      </c>
      <c r="E4030" s="11">
        <v>58.246500000000005</v>
      </c>
      <c r="F4030" s="11">
        <v>58.246500000000005</v>
      </c>
      <c r="G4030" s="386"/>
      <c r="H4030" s="627"/>
    </row>
    <row r="4031" spans="1:8" s="104" customFormat="1">
      <c r="A4031" s="553"/>
      <c r="B4031" s="384" t="s">
        <v>2915</v>
      </c>
      <c r="C4031" s="385" t="s">
        <v>705</v>
      </c>
      <c r="D4031" s="11">
        <v>68.958500000000001</v>
      </c>
      <c r="E4031" s="11">
        <v>68.958500000000001</v>
      </c>
      <c r="F4031" s="11">
        <v>68.958500000000001</v>
      </c>
      <c r="G4031" s="386"/>
      <c r="H4031" s="627"/>
    </row>
    <row r="4032" spans="1:8" s="104" customFormat="1">
      <c r="A4032" s="553"/>
      <c r="B4032" s="384" t="s">
        <v>2916</v>
      </c>
      <c r="C4032" s="385" t="s">
        <v>705</v>
      </c>
      <c r="D4032" s="11">
        <v>71.636499999999998</v>
      </c>
      <c r="E4032" s="11">
        <v>71.636499999999998</v>
      </c>
      <c r="F4032" s="11">
        <v>71.636499999999998</v>
      </c>
      <c r="G4032" s="386"/>
      <c r="H4032" s="627"/>
    </row>
    <row r="4033" spans="1:8" s="104" customFormat="1">
      <c r="A4033" s="553"/>
      <c r="B4033" s="384" t="s">
        <v>2917</v>
      </c>
      <c r="C4033" s="385" t="s">
        <v>67</v>
      </c>
      <c r="D4033" s="11">
        <v>96.408000000000015</v>
      </c>
      <c r="E4033" s="11">
        <v>96.408000000000015</v>
      </c>
      <c r="F4033" s="11">
        <v>96.408000000000015</v>
      </c>
      <c r="G4033" s="386"/>
      <c r="H4033" s="627"/>
    </row>
    <row r="4034" spans="1:8" s="104" customFormat="1" ht="25.5">
      <c r="A4034" s="553"/>
      <c r="B4034" s="384" t="s">
        <v>2918</v>
      </c>
      <c r="C4034" s="385" t="s">
        <v>67</v>
      </c>
      <c r="D4034" s="11">
        <v>105.11150000000001</v>
      </c>
      <c r="E4034" s="11">
        <v>105.11150000000001</v>
      </c>
      <c r="F4034" s="11">
        <v>105.11150000000001</v>
      </c>
      <c r="G4034" s="386"/>
      <c r="H4034" s="627"/>
    </row>
    <row r="4035" spans="1:8" s="104" customFormat="1">
      <c r="A4035" s="553"/>
      <c r="B4035" s="384" t="s">
        <v>2919</v>
      </c>
      <c r="C4035" s="385" t="s">
        <v>67</v>
      </c>
      <c r="D4035" s="11">
        <v>107.12</v>
      </c>
      <c r="E4035" s="11">
        <v>107.12</v>
      </c>
      <c r="F4035" s="11">
        <v>107.12</v>
      </c>
      <c r="G4035" s="386"/>
      <c r="H4035" s="627" t="e">
        <f>(D4152-#REF!)/#REF!*100</f>
        <v>#REF!</v>
      </c>
    </row>
    <row r="4036" spans="1:8" s="104" customFormat="1">
      <c r="A4036" s="553"/>
      <c r="B4036" s="384" t="s">
        <v>2920</v>
      </c>
      <c r="C4036" s="385" t="s">
        <v>67</v>
      </c>
      <c r="D4036" s="11">
        <v>127.205</v>
      </c>
      <c r="E4036" s="11">
        <v>127.205</v>
      </c>
      <c r="F4036" s="11">
        <v>127.205</v>
      </c>
      <c r="G4036" s="386"/>
      <c r="H4036" s="627"/>
    </row>
    <row r="4037" spans="1:8" s="104" customFormat="1">
      <c r="A4037" s="553"/>
      <c r="B4037" s="384" t="s">
        <v>2921</v>
      </c>
      <c r="C4037" s="385" t="s">
        <v>67</v>
      </c>
      <c r="D4037" s="11">
        <v>160.68</v>
      </c>
      <c r="E4037" s="11">
        <v>160.68</v>
      </c>
      <c r="F4037" s="11">
        <v>160.68</v>
      </c>
      <c r="G4037" s="386"/>
      <c r="H4037" s="628"/>
    </row>
    <row r="4038" spans="1:8" s="104" customFormat="1">
      <c r="A4038" s="553"/>
      <c r="B4038" s="384" t="s">
        <v>2922</v>
      </c>
      <c r="C4038" s="385" t="s">
        <v>67</v>
      </c>
      <c r="D4038" s="11">
        <v>253.07100000000003</v>
      </c>
      <c r="E4038" s="11">
        <v>253.07100000000003</v>
      </c>
      <c r="F4038" s="11">
        <v>253.07100000000003</v>
      </c>
      <c r="G4038" s="386"/>
      <c r="H4038" s="628"/>
    </row>
    <row r="4039" spans="1:8" s="104" customFormat="1">
      <c r="A4039" s="553"/>
      <c r="B4039" s="384" t="s">
        <v>2923</v>
      </c>
      <c r="C4039" s="385" t="s">
        <v>67</v>
      </c>
      <c r="D4039" s="11">
        <v>303.95300000000003</v>
      </c>
      <c r="E4039" s="11">
        <v>303.95300000000003</v>
      </c>
      <c r="F4039" s="11">
        <v>303.95300000000003</v>
      </c>
      <c r="G4039" s="386"/>
      <c r="H4039" s="627"/>
    </row>
    <row r="4040" spans="1:8" s="104" customFormat="1">
      <c r="A4040" s="553"/>
      <c r="B4040" s="384" t="s">
        <v>2924</v>
      </c>
      <c r="C4040" s="385" t="s">
        <v>67</v>
      </c>
      <c r="D4040" s="11">
        <v>309.30900000000003</v>
      </c>
      <c r="E4040" s="11">
        <v>309.30900000000003</v>
      </c>
      <c r="F4040" s="11">
        <v>309.30900000000003</v>
      </c>
      <c r="G4040" s="386"/>
      <c r="H4040" s="506"/>
    </row>
    <row r="4041" spans="1:8" s="104" customFormat="1">
      <c r="A4041" s="553"/>
      <c r="B4041" s="384" t="s">
        <v>2925</v>
      </c>
      <c r="C4041" s="385" t="s">
        <v>67</v>
      </c>
      <c r="D4041" s="11">
        <v>458.60750000000002</v>
      </c>
      <c r="E4041" s="11">
        <v>458.60750000000002</v>
      </c>
      <c r="F4041" s="11">
        <v>458.60750000000002</v>
      </c>
      <c r="G4041" s="386"/>
      <c r="H4041" s="506"/>
    </row>
    <row r="4042" spans="1:8" s="104" customFormat="1">
      <c r="A4042" s="553"/>
      <c r="B4042" s="384" t="s">
        <v>2926</v>
      </c>
      <c r="C4042" s="385" t="s">
        <v>67</v>
      </c>
      <c r="D4042" s="11">
        <v>407.05599999999998</v>
      </c>
      <c r="E4042" s="11">
        <v>407.05599999999998</v>
      </c>
      <c r="F4042" s="11">
        <v>407.05599999999998</v>
      </c>
      <c r="G4042" s="386"/>
      <c r="H4042" s="506"/>
    </row>
    <row r="4043" spans="1:8" s="104" customFormat="1">
      <c r="A4043" s="553"/>
      <c r="B4043" s="384" t="s">
        <v>2927</v>
      </c>
      <c r="C4043" s="385" t="s">
        <v>67</v>
      </c>
      <c r="D4043" s="11">
        <v>120.51</v>
      </c>
      <c r="E4043" s="11">
        <v>120.51</v>
      </c>
      <c r="F4043" s="11">
        <v>120.51</v>
      </c>
      <c r="G4043" s="386"/>
      <c r="H4043" s="506"/>
    </row>
    <row r="4044" spans="1:8" s="104" customFormat="1">
      <c r="A4044" s="553"/>
      <c r="B4044" s="384" t="s">
        <v>2928</v>
      </c>
      <c r="C4044" s="385" t="s">
        <v>67</v>
      </c>
      <c r="D4044" s="11">
        <v>367.55550000000005</v>
      </c>
      <c r="E4044" s="11">
        <v>367.55550000000005</v>
      </c>
      <c r="F4044" s="11">
        <v>367.55550000000005</v>
      </c>
      <c r="G4044" s="386"/>
      <c r="H4044" s="506"/>
    </row>
    <row r="4045" spans="1:8" s="104" customFormat="1" ht="25.5">
      <c r="A4045" s="553"/>
      <c r="B4045" s="384" t="s">
        <v>2929</v>
      </c>
      <c r="C4045" s="385" t="s">
        <v>67</v>
      </c>
      <c r="D4045" s="11">
        <v>150.63750000000002</v>
      </c>
      <c r="E4045" s="11">
        <v>150.63750000000002</v>
      </c>
      <c r="F4045" s="11">
        <v>150.63750000000002</v>
      </c>
      <c r="G4045" s="386"/>
      <c r="H4045" s="506"/>
    </row>
    <row r="4046" spans="1:8" s="104" customFormat="1" ht="25.5">
      <c r="A4046" s="553"/>
      <c r="B4046" s="384" t="s">
        <v>2930</v>
      </c>
      <c r="C4046" s="385" t="s">
        <v>67</v>
      </c>
      <c r="D4046" s="11">
        <v>168.71400000000003</v>
      </c>
      <c r="E4046" s="11">
        <v>168.71400000000003</v>
      </c>
      <c r="F4046" s="11">
        <v>168.71400000000003</v>
      </c>
      <c r="G4046" s="386"/>
      <c r="H4046" s="506"/>
    </row>
    <row r="4047" spans="1:8" s="104" customFormat="1" ht="38.25">
      <c r="A4047" s="553"/>
      <c r="B4047" s="384" t="s">
        <v>2931</v>
      </c>
      <c r="C4047" s="385" t="s">
        <v>67</v>
      </c>
      <c r="D4047" s="11">
        <v>370.8</v>
      </c>
      <c r="E4047" s="11">
        <v>370.8</v>
      </c>
      <c r="F4047" s="11">
        <v>370.8</v>
      </c>
      <c r="G4047" s="386"/>
      <c r="H4047" s="506"/>
    </row>
    <row r="4048" spans="1:8" s="104" customFormat="1" ht="25.5">
      <c r="A4048" s="553"/>
      <c r="B4048" s="384" t="s">
        <v>2932</v>
      </c>
      <c r="C4048" s="385" t="s">
        <v>67</v>
      </c>
      <c r="D4048" s="11">
        <v>206</v>
      </c>
      <c r="E4048" s="11">
        <v>206</v>
      </c>
      <c r="F4048" s="11">
        <v>206</v>
      </c>
      <c r="G4048" s="386"/>
      <c r="H4048" s="506"/>
    </row>
    <row r="4049" spans="1:8" s="104" customFormat="1" ht="51">
      <c r="A4049" s="553"/>
      <c r="B4049" s="384" t="s">
        <v>2933</v>
      </c>
      <c r="C4049" s="385" t="s">
        <v>705</v>
      </c>
      <c r="D4049" s="11">
        <v>611.25350000000003</v>
      </c>
      <c r="E4049" s="11">
        <v>611.25350000000003</v>
      </c>
      <c r="F4049" s="11">
        <v>611.25350000000003</v>
      </c>
      <c r="G4049" s="386"/>
      <c r="H4049" s="506"/>
    </row>
    <row r="4050" spans="1:8" s="104" customFormat="1">
      <c r="A4050" s="553"/>
      <c r="B4050" s="384" t="s">
        <v>2934</v>
      </c>
      <c r="C4050" s="385" t="s">
        <v>67</v>
      </c>
      <c r="D4050" s="11">
        <v>39.500500000000002</v>
      </c>
      <c r="E4050" s="11">
        <v>39.500500000000002</v>
      </c>
      <c r="F4050" s="11">
        <v>39.500500000000002</v>
      </c>
      <c r="G4050" s="386"/>
      <c r="H4050" s="506"/>
    </row>
    <row r="4051" spans="1:8" s="104" customFormat="1">
      <c r="A4051" s="553"/>
      <c r="B4051" s="384" t="s">
        <v>2935</v>
      </c>
      <c r="C4051" s="385" t="s">
        <v>67</v>
      </c>
      <c r="D4051" s="11">
        <v>117.83200000000001</v>
      </c>
      <c r="E4051" s="11">
        <v>117.83200000000001</v>
      </c>
      <c r="F4051" s="11">
        <v>117.83200000000001</v>
      </c>
      <c r="G4051" s="386"/>
      <c r="H4051" s="506"/>
    </row>
    <row r="4052" spans="1:8" s="104" customFormat="1">
      <c r="A4052" s="553"/>
      <c r="B4052" s="384" t="s">
        <v>2936</v>
      </c>
      <c r="C4052" s="385"/>
      <c r="D4052" s="11">
        <v>168.71400000000003</v>
      </c>
      <c r="E4052" s="11">
        <v>168.71400000000003</v>
      </c>
      <c r="F4052" s="11">
        <v>168.71400000000003</v>
      </c>
      <c r="G4052" s="386"/>
      <c r="H4052" s="506"/>
    </row>
    <row r="4053" spans="1:8" s="104" customFormat="1">
      <c r="A4053" s="553"/>
      <c r="B4053" s="384" t="s">
        <v>2937</v>
      </c>
      <c r="C4053" s="385" t="s">
        <v>67</v>
      </c>
      <c r="D4053" s="11">
        <v>34.608000000000004</v>
      </c>
      <c r="E4053" s="11">
        <v>34.608000000000004</v>
      </c>
      <c r="F4053" s="11">
        <v>34.608000000000004</v>
      </c>
      <c r="G4053" s="386"/>
      <c r="H4053" s="506"/>
    </row>
    <row r="4054" spans="1:8" s="104" customFormat="1">
      <c r="A4054" s="553"/>
      <c r="B4054" s="384" t="s">
        <v>2938</v>
      </c>
      <c r="C4054" s="385" t="s">
        <v>67</v>
      </c>
      <c r="D4054" s="11">
        <v>34.608000000000004</v>
      </c>
      <c r="E4054" s="11">
        <v>34.608000000000004</v>
      </c>
      <c r="F4054" s="11">
        <v>34.608000000000004</v>
      </c>
      <c r="G4054" s="386"/>
      <c r="H4054" s="506"/>
    </row>
    <row r="4055" spans="1:8" s="104" customFormat="1">
      <c r="A4055" s="553"/>
      <c r="B4055" s="384" t="s">
        <v>2939</v>
      </c>
      <c r="C4055" s="385" t="s">
        <v>67</v>
      </c>
      <c r="D4055" s="11">
        <v>97.232000000000014</v>
      </c>
      <c r="E4055" s="11">
        <v>97.232000000000014</v>
      </c>
      <c r="F4055" s="11">
        <v>97.232000000000014</v>
      </c>
      <c r="G4055" s="386"/>
      <c r="H4055" s="506"/>
    </row>
    <row r="4056" spans="1:8" s="104" customFormat="1">
      <c r="A4056" s="553"/>
      <c r="B4056" s="384" t="s">
        <v>2940</v>
      </c>
      <c r="C4056" s="385" t="s">
        <v>67</v>
      </c>
      <c r="D4056" s="11">
        <v>222.48000000000002</v>
      </c>
      <c r="E4056" s="11">
        <v>222.48000000000002</v>
      </c>
      <c r="F4056" s="11">
        <v>222.48000000000002</v>
      </c>
      <c r="G4056" s="386"/>
      <c r="H4056" s="506"/>
    </row>
    <row r="4057" spans="1:8" s="104" customFormat="1">
      <c r="A4057" s="553"/>
      <c r="B4057" s="389" t="s">
        <v>2941</v>
      </c>
      <c r="C4057" s="506" t="s">
        <v>74</v>
      </c>
      <c r="D4057" s="11">
        <v>82.348500000000001</v>
      </c>
      <c r="E4057" s="11">
        <v>82.348500000000001</v>
      </c>
      <c r="F4057" s="11">
        <v>82.348500000000001</v>
      </c>
      <c r="G4057" s="386"/>
      <c r="H4057" s="31" t="e">
        <f>(D4174-#REF!)/#REF!*100</f>
        <v>#REF!</v>
      </c>
    </row>
    <row r="4058" spans="1:8" s="104" customFormat="1" ht="25.5">
      <c r="A4058" s="553"/>
      <c r="B4058" s="389" t="s">
        <v>2942</v>
      </c>
      <c r="C4058" s="506" t="s">
        <v>74</v>
      </c>
      <c r="D4058" s="11">
        <v>127.87450000000001</v>
      </c>
      <c r="E4058" s="11">
        <v>127.87450000000001</v>
      </c>
      <c r="F4058" s="11">
        <v>127.87450000000001</v>
      </c>
      <c r="G4058" s="386"/>
      <c r="H4058" s="31" t="e">
        <f>(D4175-#REF!)/#REF!*100</f>
        <v>#REF!</v>
      </c>
    </row>
    <row r="4059" spans="1:8" s="104" customFormat="1">
      <c r="A4059" s="553"/>
      <c r="B4059" s="389" t="s">
        <v>2943</v>
      </c>
      <c r="C4059" s="506" t="s">
        <v>74</v>
      </c>
      <c r="D4059" s="11">
        <v>234.32500000000002</v>
      </c>
      <c r="E4059" s="11">
        <v>234.32500000000002</v>
      </c>
      <c r="F4059" s="11">
        <v>234.32500000000002</v>
      </c>
      <c r="G4059" s="386"/>
      <c r="H4059" s="31" t="e">
        <f>(D4176-#REF!)/#REF!*100</f>
        <v>#REF!</v>
      </c>
    </row>
    <row r="4060" spans="1:8" s="104" customFormat="1" ht="38.25">
      <c r="A4060" s="553"/>
      <c r="B4060" s="384" t="s">
        <v>2944</v>
      </c>
      <c r="C4060" s="506" t="s">
        <v>74</v>
      </c>
      <c r="D4060" s="11">
        <v>35.020000000000003</v>
      </c>
      <c r="E4060" s="11">
        <v>35.020000000000003</v>
      </c>
      <c r="F4060" s="11">
        <v>35.020000000000003</v>
      </c>
      <c r="G4060" s="386"/>
      <c r="H4060" s="31" t="e">
        <f>(D4177-#REF!)/#REF!*100</f>
        <v>#REF!</v>
      </c>
    </row>
    <row r="4061" spans="1:8" s="104" customFormat="1" ht="25.5">
      <c r="A4061" s="656" t="s">
        <v>2945</v>
      </c>
      <c r="B4061" s="384" t="s">
        <v>2946</v>
      </c>
      <c r="C4061" s="506" t="s">
        <v>74</v>
      </c>
      <c r="D4061" s="11">
        <v>62.83</v>
      </c>
      <c r="E4061" s="11">
        <v>62.83</v>
      </c>
      <c r="F4061" s="11">
        <v>62.83</v>
      </c>
      <c r="G4061" s="386"/>
      <c r="H4061" s="31" t="e">
        <f>(D4178-#REF!)/#REF!*100</f>
        <v>#REF!</v>
      </c>
    </row>
    <row r="4062" spans="1:8" s="104" customFormat="1" ht="25.5">
      <c r="A4062" s="657"/>
      <c r="B4062" s="384" t="s">
        <v>2947</v>
      </c>
      <c r="C4062" s="506" t="s">
        <v>74</v>
      </c>
      <c r="D4062" s="11">
        <v>97.850000000000009</v>
      </c>
      <c r="E4062" s="11">
        <v>97.850000000000009</v>
      </c>
      <c r="F4062" s="11">
        <v>97.850000000000009</v>
      </c>
      <c r="G4062" s="386"/>
      <c r="H4062" s="31" t="e">
        <f>(D4179-#REF!)/#REF!*100</f>
        <v>#REF!</v>
      </c>
    </row>
    <row r="4063" spans="1:8" s="104" customFormat="1" ht="56.25" customHeight="1">
      <c r="A4063" s="657"/>
      <c r="B4063" s="390" t="s">
        <v>2948</v>
      </c>
      <c r="C4063" s="391"/>
      <c r="D4063" s="11"/>
      <c r="E4063" s="11"/>
      <c r="F4063" s="362"/>
      <c r="G4063" s="392"/>
      <c r="H4063" s="31" t="e">
        <f>(D4180-#REF!)/#REF!*100</f>
        <v>#REF!</v>
      </c>
    </row>
    <row r="4064" spans="1:8" s="104" customFormat="1" ht="15">
      <c r="A4064" s="657"/>
      <c r="B4064" s="393" t="s">
        <v>2949</v>
      </c>
      <c r="C4064" s="394" t="s">
        <v>2950</v>
      </c>
      <c r="D4064" s="11">
        <v>83.43</v>
      </c>
      <c r="E4064" s="11">
        <v>83.43</v>
      </c>
      <c r="F4064" s="11">
        <v>83.43</v>
      </c>
      <c r="G4064" s="395"/>
      <c r="H4064" s="31" t="e">
        <f>(D4181-#REF!)/#REF!*100</f>
        <v>#REF!</v>
      </c>
    </row>
    <row r="4065" spans="1:8" s="104" customFormat="1" ht="15">
      <c r="A4065" s="657"/>
      <c r="B4065" s="393" t="s">
        <v>2951</v>
      </c>
      <c r="C4065" s="394" t="s">
        <v>2950</v>
      </c>
      <c r="D4065" s="11">
        <v>162.74</v>
      </c>
      <c r="E4065" s="11">
        <v>162.74</v>
      </c>
      <c r="F4065" s="11">
        <v>162.74</v>
      </c>
      <c r="G4065" s="395"/>
      <c r="H4065" s="506"/>
    </row>
    <row r="4066" spans="1:8" s="104" customFormat="1" ht="15">
      <c r="A4066" s="657"/>
      <c r="B4066" s="393" t="s">
        <v>2952</v>
      </c>
      <c r="C4066" s="506" t="s">
        <v>74</v>
      </c>
      <c r="D4066" s="11">
        <v>216.3</v>
      </c>
      <c r="E4066" s="11">
        <v>216.3</v>
      </c>
      <c r="F4066" s="11">
        <v>216.3</v>
      </c>
      <c r="G4066" s="395"/>
      <c r="H4066" s="405"/>
    </row>
    <row r="4067" spans="1:8" s="104" customFormat="1" ht="15">
      <c r="A4067" s="657"/>
      <c r="B4067" s="393" t="s">
        <v>2953</v>
      </c>
      <c r="C4067" s="506" t="s">
        <v>74</v>
      </c>
      <c r="D4067" s="11">
        <v>350.2</v>
      </c>
      <c r="E4067" s="11">
        <v>350.2</v>
      </c>
      <c r="F4067" s="11">
        <v>350.2</v>
      </c>
      <c r="G4067" s="395"/>
      <c r="H4067" s="31" t="e">
        <f>(D4184-#REF!)/#REF!*100</f>
        <v>#REF!</v>
      </c>
    </row>
    <row r="4068" spans="1:8" s="104" customFormat="1" ht="15">
      <c r="A4068" s="657"/>
      <c r="B4068" s="393" t="s">
        <v>2954</v>
      </c>
      <c r="C4068" s="506" t="s">
        <v>74</v>
      </c>
      <c r="D4068" s="11">
        <v>370.8</v>
      </c>
      <c r="E4068" s="11">
        <v>370.8</v>
      </c>
      <c r="F4068" s="11">
        <v>370.8</v>
      </c>
      <c r="G4068" s="395"/>
      <c r="H4068" s="31" t="e">
        <f>(D4185-#REF!)/#REF!*100</f>
        <v>#REF!</v>
      </c>
    </row>
    <row r="4069" spans="1:8" s="104" customFormat="1" ht="15">
      <c r="A4069" s="657"/>
      <c r="B4069" s="393" t="s">
        <v>2955</v>
      </c>
      <c r="C4069" s="506" t="s">
        <v>74</v>
      </c>
      <c r="D4069" s="11">
        <v>616.97</v>
      </c>
      <c r="E4069" s="11">
        <v>616.97</v>
      </c>
      <c r="F4069" s="11">
        <v>616.97</v>
      </c>
      <c r="G4069" s="395"/>
      <c r="H4069" s="31" t="e">
        <f>(D4186-#REF!)/#REF!*100</f>
        <v>#REF!</v>
      </c>
    </row>
    <row r="4070" spans="1:8" s="104" customFormat="1" ht="15">
      <c r="A4070" s="657"/>
      <c r="B4070" s="393" t="s">
        <v>2956</v>
      </c>
      <c r="C4070" s="506" t="s">
        <v>74</v>
      </c>
      <c r="D4070" s="11">
        <v>144.20000000000002</v>
      </c>
      <c r="E4070" s="11">
        <v>144.20000000000002</v>
      </c>
      <c r="F4070" s="11">
        <v>144.20000000000002</v>
      </c>
      <c r="G4070" s="395"/>
      <c r="H4070" s="31" t="e">
        <f>(D4187-#REF!)/#REF!*100</f>
        <v>#REF!</v>
      </c>
    </row>
    <row r="4071" spans="1:8" s="104" customFormat="1" ht="15">
      <c r="A4071" s="657"/>
      <c r="B4071" s="393" t="s">
        <v>2957</v>
      </c>
      <c r="C4071" s="506" t="s">
        <v>74</v>
      </c>
      <c r="D4071" s="11">
        <v>278.10000000000002</v>
      </c>
      <c r="E4071" s="11">
        <v>278.10000000000002</v>
      </c>
      <c r="F4071" s="11">
        <v>278.10000000000002</v>
      </c>
      <c r="G4071" s="395"/>
      <c r="H4071" s="31" t="e">
        <f>(D4188-#REF!)/#REF!*100</f>
        <v>#REF!</v>
      </c>
    </row>
    <row r="4072" spans="1:8" s="104" customFormat="1" ht="15">
      <c r="A4072" s="657"/>
      <c r="B4072" s="393" t="s">
        <v>2958</v>
      </c>
      <c r="C4072" s="506" t="s">
        <v>74</v>
      </c>
      <c r="D4072" s="11">
        <v>406.85</v>
      </c>
      <c r="E4072" s="11">
        <v>406.85</v>
      </c>
      <c r="F4072" s="11">
        <v>406.85</v>
      </c>
      <c r="G4072" s="395"/>
      <c r="H4072" s="31" t="e">
        <f>(D4189-#REF!)/#REF!*100</f>
        <v>#REF!</v>
      </c>
    </row>
    <row r="4073" spans="1:8" s="104" customFormat="1" ht="15">
      <c r="A4073" s="657"/>
      <c r="B4073" s="393" t="s">
        <v>2959</v>
      </c>
      <c r="C4073" s="506" t="s">
        <v>74</v>
      </c>
      <c r="D4073" s="11">
        <v>612.85</v>
      </c>
      <c r="E4073" s="11">
        <v>612.85</v>
      </c>
      <c r="F4073" s="11">
        <v>612.85</v>
      </c>
      <c r="G4073" s="395"/>
      <c r="H4073" s="31" t="e">
        <f>(D4190-#REF!)/#REF!*100</f>
        <v>#REF!</v>
      </c>
    </row>
    <row r="4074" spans="1:8" s="104" customFormat="1" ht="15">
      <c r="A4074" s="657"/>
      <c r="B4074" s="393" t="s">
        <v>2960</v>
      </c>
      <c r="C4074" s="506" t="s">
        <v>74</v>
      </c>
      <c r="D4074" s="11">
        <v>298.7</v>
      </c>
      <c r="E4074" s="11">
        <v>298.7</v>
      </c>
      <c r="F4074" s="11">
        <v>298.7</v>
      </c>
      <c r="G4074" s="395"/>
      <c r="H4074" s="31" t="e">
        <f>(D4191-#REF!)/#REF!*100</f>
        <v>#REF!</v>
      </c>
    </row>
    <row r="4075" spans="1:8" s="104" customFormat="1" ht="15">
      <c r="A4075" s="657"/>
      <c r="B4075" s="393" t="s">
        <v>2961</v>
      </c>
      <c r="C4075" s="506" t="s">
        <v>74</v>
      </c>
      <c r="D4075" s="11">
        <v>267.8</v>
      </c>
      <c r="E4075" s="11">
        <v>267.8</v>
      </c>
      <c r="F4075" s="11">
        <v>267.8</v>
      </c>
      <c r="G4075" s="395"/>
      <c r="H4075" s="31" t="e">
        <f>(D4192-#REF!)/#REF!*100</f>
        <v>#REF!</v>
      </c>
    </row>
    <row r="4076" spans="1:8" s="104" customFormat="1" ht="15">
      <c r="A4076" s="657"/>
      <c r="B4076" s="393" t="s">
        <v>2962</v>
      </c>
      <c r="C4076" s="506" t="s">
        <v>74</v>
      </c>
      <c r="D4076" s="11">
        <v>463.5</v>
      </c>
      <c r="E4076" s="11">
        <v>463.5</v>
      </c>
      <c r="F4076" s="11">
        <v>463.5</v>
      </c>
      <c r="G4076" s="395"/>
      <c r="H4076" s="31" t="e">
        <f>(D4193-#REF!)/#REF!*100</f>
        <v>#REF!</v>
      </c>
    </row>
    <row r="4077" spans="1:8" s="104" customFormat="1" ht="15">
      <c r="A4077" s="657"/>
      <c r="B4077" s="393" t="s">
        <v>2963</v>
      </c>
      <c r="C4077" s="506" t="s">
        <v>74</v>
      </c>
      <c r="D4077" s="11">
        <v>272.95</v>
      </c>
      <c r="E4077" s="11">
        <v>272.95</v>
      </c>
      <c r="F4077" s="11">
        <v>272.95</v>
      </c>
      <c r="G4077" s="395"/>
      <c r="H4077" s="31" t="e">
        <f>(D4194-#REF!)/#REF!*100</f>
        <v>#REF!</v>
      </c>
    </row>
    <row r="4078" spans="1:8" s="104" customFormat="1" ht="15">
      <c r="A4078" s="657"/>
      <c r="B4078" s="393" t="s">
        <v>2964</v>
      </c>
      <c r="C4078" s="506" t="s">
        <v>74</v>
      </c>
      <c r="D4078" s="11">
        <v>442.90000000000003</v>
      </c>
      <c r="E4078" s="11">
        <v>442.90000000000003</v>
      </c>
      <c r="F4078" s="11">
        <v>442.90000000000003</v>
      </c>
      <c r="G4078" s="395"/>
      <c r="H4078" s="505"/>
    </row>
    <row r="4079" spans="1:8" s="104" customFormat="1" ht="15">
      <c r="A4079" s="657"/>
      <c r="B4079" s="393" t="s">
        <v>2965</v>
      </c>
      <c r="C4079" s="506" t="s">
        <v>74</v>
      </c>
      <c r="D4079" s="11">
        <v>339.90000000000003</v>
      </c>
      <c r="E4079" s="11">
        <v>339.90000000000003</v>
      </c>
      <c r="F4079" s="11">
        <v>339.90000000000003</v>
      </c>
      <c r="G4079" s="395"/>
      <c r="H4079" s="31" t="e">
        <f>(D4196-#REF!)/#REF!*100</f>
        <v>#REF!</v>
      </c>
    </row>
    <row r="4080" spans="1:8" s="104" customFormat="1" ht="15">
      <c r="A4080" s="658"/>
      <c r="B4080" s="393" t="s">
        <v>2966</v>
      </c>
      <c r="C4080" s="506" t="s">
        <v>74</v>
      </c>
      <c r="D4080" s="11">
        <v>824</v>
      </c>
      <c r="E4080" s="11">
        <v>824</v>
      </c>
      <c r="F4080" s="11">
        <v>824</v>
      </c>
      <c r="G4080" s="395"/>
      <c r="H4080" s="31" t="e">
        <f>(D4197-#REF!)/#REF!*100</f>
        <v>#REF!</v>
      </c>
    </row>
    <row r="4081" spans="1:8" s="104" customFormat="1">
      <c r="A4081" s="553"/>
      <c r="B4081" s="384" t="s">
        <v>2967</v>
      </c>
      <c r="C4081" s="506" t="s">
        <v>74</v>
      </c>
      <c r="D4081" s="11">
        <v>592.25</v>
      </c>
      <c r="E4081" s="11">
        <v>592.25</v>
      </c>
      <c r="F4081" s="11">
        <v>592.25</v>
      </c>
      <c r="G4081" s="395"/>
      <c r="H4081" s="31" t="e">
        <f>(D4198-#REF!)/#REF!*100</f>
        <v>#REF!</v>
      </c>
    </row>
    <row r="4082" spans="1:8" s="104" customFormat="1">
      <c r="A4082" s="553"/>
      <c r="B4082" s="396" t="s">
        <v>2968</v>
      </c>
      <c r="C4082" s="506" t="s">
        <v>74</v>
      </c>
      <c r="D4082" s="11">
        <v>927</v>
      </c>
      <c r="E4082" s="11">
        <v>927</v>
      </c>
      <c r="F4082" s="11">
        <v>927</v>
      </c>
      <c r="G4082" s="395"/>
      <c r="H4082" s="31" t="e">
        <f>(D4199-#REF!)/#REF!*100</f>
        <v>#REF!</v>
      </c>
    </row>
    <row r="4083" spans="1:8" s="104" customFormat="1">
      <c r="A4083" s="553"/>
      <c r="B4083" s="396" t="s">
        <v>2969</v>
      </c>
      <c r="C4083" s="506" t="s">
        <v>74</v>
      </c>
      <c r="D4083" s="11">
        <v>576.80000000000007</v>
      </c>
      <c r="E4083" s="11">
        <v>576.80000000000007</v>
      </c>
      <c r="F4083" s="11">
        <v>576.80000000000007</v>
      </c>
      <c r="G4083" s="395"/>
      <c r="H4083" s="31" t="e">
        <f>(D4200-#REF!)/#REF!*100</f>
        <v>#REF!</v>
      </c>
    </row>
    <row r="4084" spans="1:8" s="104" customFormat="1">
      <c r="A4084" s="553"/>
      <c r="B4084" s="396" t="s">
        <v>2970</v>
      </c>
      <c r="C4084" s="506" t="s">
        <v>74</v>
      </c>
      <c r="D4084" s="11">
        <v>782.80000000000007</v>
      </c>
      <c r="E4084" s="11">
        <v>782.80000000000007</v>
      </c>
      <c r="F4084" s="11">
        <v>782.80000000000007</v>
      </c>
      <c r="G4084" s="395"/>
      <c r="H4084" s="31" t="e">
        <f>(D4201-#REF!)/#REF!*100</f>
        <v>#REF!</v>
      </c>
    </row>
    <row r="4085" spans="1:8" s="104" customFormat="1" ht="20.25" customHeight="1">
      <c r="A4085" s="553"/>
      <c r="B4085" s="396" t="s">
        <v>2971</v>
      </c>
      <c r="C4085" s="506" t="s">
        <v>74</v>
      </c>
      <c r="D4085" s="11">
        <v>504.7</v>
      </c>
      <c r="E4085" s="11">
        <v>504.7</v>
      </c>
      <c r="F4085" s="11">
        <v>504.7</v>
      </c>
      <c r="G4085" s="395"/>
      <c r="H4085" s="31"/>
    </row>
    <row r="4086" spans="1:8" s="104" customFormat="1">
      <c r="A4086" s="553"/>
      <c r="B4086" s="384" t="s">
        <v>2972</v>
      </c>
      <c r="C4086" s="506" t="s">
        <v>74</v>
      </c>
      <c r="D4086" s="11">
        <v>236.9</v>
      </c>
      <c r="E4086" s="11">
        <v>236.9</v>
      </c>
      <c r="F4086" s="11">
        <v>236.9</v>
      </c>
      <c r="G4086" s="395"/>
      <c r="H4086" s="31" t="e">
        <f>(D4203-#REF!)/#REF!*100</f>
        <v>#REF!</v>
      </c>
    </row>
    <row r="4087" spans="1:8" s="104" customFormat="1">
      <c r="A4087" s="553"/>
      <c r="B4087" s="384" t="s">
        <v>2973</v>
      </c>
      <c r="C4087" s="506" t="s">
        <v>74</v>
      </c>
      <c r="D4087" s="11">
        <v>92.7</v>
      </c>
      <c r="E4087" s="11">
        <v>92.7</v>
      </c>
      <c r="F4087" s="11">
        <v>92.7</v>
      </c>
      <c r="G4087" s="395"/>
      <c r="H4087" s="31" t="e">
        <f>(D4204-#REF!)/#REF!*100</f>
        <v>#REF!</v>
      </c>
    </row>
    <row r="4088" spans="1:8" s="104" customFormat="1">
      <c r="A4088" s="553"/>
      <c r="B4088" s="384" t="s">
        <v>2974</v>
      </c>
      <c r="C4088" s="506" t="s">
        <v>74</v>
      </c>
      <c r="D4088" s="11">
        <v>906.4</v>
      </c>
      <c r="E4088" s="11">
        <v>906.4</v>
      </c>
      <c r="F4088" s="11">
        <v>906.4</v>
      </c>
      <c r="G4088" s="395"/>
      <c r="H4088" s="31" t="e">
        <f>(D4205-#REF!)/#REF!*100</f>
        <v>#REF!</v>
      </c>
    </row>
    <row r="4089" spans="1:8" s="104" customFormat="1" ht="25.5">
      <c r="A4089" s="553"/>
      <c r="B4089" s="384" t="s">
        <v>2975</v>
      </c>
      <c r="C4089" s="506" t="s">
        <v>74</v>
      </c>
      <c r="D4089" s="11">
        <v>916.7</v>
      </c>
      <c r="E4089" s="11">
        <v>916.7</v>
      </c>
      <c r="F4089" s="11">
        <v>916.7</v>
      </c>
      <c r="G4089" s="395"/>
      <c r="H4089" s="31" t="e">
        <f>(D4206-#REF!)/#REF!*100</f>
        <v>#REF!</v>
      </c>
    </row>
    <row r="4090" spans="1:8" s="104" customFormat="1">
      <c r="A4090" s="553"/>
      <c r="B4090" s="384" t="s">
        <v>2976</v>
      </c>
      <c r="C4090" s="506" t="s">
        <v>74</v>
      </c>
      <c r="D4090" s="11">
        <v>896.1</v>
      </c>
      <c r="E4090" s="11">
        <v>896.1</v>
      </c>
      <c r="F4090" s="11">
        <v>896.1</v>
      </c>
      <c r="G4090" s="395"/>
      <c r="H4090" s="31" t="e">
        <f>(D4207-#REF!)/#REF!*100</f>
        <v>#REF!</v>
      </c>
    </row>
    <row r="4091" spans="1:8" s="104" customFormat="1">
      <c r="A4091" s="553"/>
      <c r="B4091" s="384" t="s">
        <v>2977</v>
      </c>
      <c r="C4091" s="506" t="s">
        <v>74</v>
      </c>
      <c r="D4091" s="11">
        <v>453.2</v>
      </c>
      <c r="E4091" s="11">
        <v>453.2</v>
      </c>
      <c r="F4091" s="11">
        <v>453.2</v>
      </c>
      <c r="G4091" s="395"/>
      <c r="H4091" s="31"/>
    </row>
    <row r="4092" spans="1:8" s="104" customFormat="1">
      <c r="A4092" s="553"/>
      <c r="B4092" s="384" t="s">
        <v>2978</v>
      </c>
      <c r="C4092" s="506" t="s">
        <v>74</v>
      </c>
      <c r="D4092" s="11">
        <v>679.80000000000007</v>
      </c>
      <c r="E4092" s="11">
        <v>679.80000000000007</v>
      </c>
      <c r="F4092" s="11">
        <v>679.80000000000007</v>
      </c>
      <c r="G4092" s="395"/>
      <c r="H4092" s="31" t="e">
        <f>(D4209-#REF!)/#REF!*100</f>
        <v>#REF!</v>
      </c>
    </row>
    <row r="4093" spans="1:8" s="104" customFormat="1" ht="78">
      <c r="A4093" s="553">
        <v>1</v>
      </c>
      <c r="B4093" s="380" t="s">
        <v>2979</v>
      </c>
      <c r="C4093" s="381"/>
      <c r="D4093" s="11"/>
      <c r="E4093" s="11"/>
      <c r="F4093" s="362"/>
      <c r="G4093" s="397"/>
      <c r="H4093" s="31" t="e">
        <f>(D4210-#REF!)/#REF!*100</f>
        <v>#REF!</v>
      </c>
    </row>
    <row r="4094" spans="1:8" s="104" customFormat="1">
      <c r="A4094" s="553"/>
      <c r="B4094" s="384" t="s">
        <v>2914</v>
      </c>
      <c r="C4094" s="385" t="s">
        <v>705</v>
      </c>
      <c r="D4094" s="11">
        <v>99.704000000000008</v>
      </c>
      <c r="E4094" s="11">
        <v>99.704000000000008</v>
      </c>
      <c r="F4094" s="11">
        <v>99.704000000000008</v>
      </c>
      <c r="G4094" s="386"/>
      <c r="H4094" s="31" t="e">
        <f>(D4211-#REF!)/#REF!*100</f>
        <v>#REF!</v>
      </c>
    </row>
    <row r="4095" spans="1:8" s="104" customFormat="1">
      <c r="A4095" s="553"/>
      <c r="B4095" s="384" t="s">
        <v>2915</v>
      </c>
      <c r="C4095" s="385" t="s">
        <v>705</v>
      </c>
      <c r="D4095" s="11">
        <v>112.06400000000002</v>
      </c>
      <c r="E4095" s="11">
        <v>112.06400000000002</v>
      </c>
      <c r="F4095" s="11">
        <v>112.06400000000002</v>
      </c>
      <c r="G4095" s="386"/>
      <c r="H4095" s="31" t="e">
        <f>(D4212-#REF!)/#REF!*100</f>
        <v>#REF!</v>
      </c>
    </row>
    <row r="4096" spans="1:8" s="104" customFormat="1">
      <c r="A4096" s="553"/>
      <c r="B4096" s="384" t="s">
        <v>2916</v>
      </c>
      <c r="C4096" s="385" t="s">
        <v>705</v>
      </c>
      <c r="D4096" s="11">
        <v>112.06400000000002</v>
      </c>
      <c r="E4096" s="11">
        <v>112.06400000000002</v>
      </c>
      <c r="F4096" s="11">
        <v>112.06400000000002</v>
      </c>
      <c r="G4096" s="386"/>
      <c r="H4096" s="31" t="e">
        <f>(D4213-#REF!)/#REF!*100</f>
        <v>#REF!</v>
      </c>
    </row>
    <row r="4097" spans="1:8" s="104" customFormat="1">
      <c r="A4097" s="553"/>
      <c r="B4097" s="384" t="s">
        <v>2917</v>
      </c>
      <c r="C4097" s="385" t="s">
        <v>67</v>
      </c>
      <c r="D4097" s="11">
        <v>133.488</v>
      </c>
      <c r="E4097" s="11">
        <v>133.488</v>
      </c>
      <c r="F4097" s="11">
        <v>133.488</v>
      </c>
      <c r="G4097" s="386"/>
      <c r="H4097" s="31"/>
    </row>
    <row r="4098" spans="1:8" s="104" customFormat="1" ht="25.5">
      <c r="A4098" s="553"/>
      <c r="B4098" s="384" t="s">
        <v>2918</v>
      </c>
      <c r="C4098" s="385" t="s">
        <v>67</v>
      </c>
      <c r="D4098" s="11">
        <v>145.84799999999998</v>
      </c>
      <c r="E4098" s="11">
        <v>145.84799999999998</v>
      </c>
      <c r="F4098" s="11">
        <v>145.84799999999998</v>
      </c>
      <c r="G4098" s="386"/>
      <c r="H4098" s="31" t="e">
        <f>(D4215-#REF!)/#REF!*100</f>
        <v>#REF!</v>
      </c>
    </row>
    <row r="4099" spans="1:8" s="104" customFormat="1">
      <c r="A4099" s="553"/>
      <c r="B4099" s="384" t="s">
        <v>2919</v>
      </c>
      <c r="C4099" s="385" t="s">
        <v>67</v>
      </c>
      <c r="D4099" s="11">
        <v>158.20800000000003</v>
      </c>
      <c r="E4099" s="11">
        <v>158.20800000000003</v>
      </c>
      <c r="F4099" s="11">
        <v>158.20800000000003</v>
      </c>
      <c r="G4099" s="386"/>
      <c r="H4099" s="31" t="e">
        <f>(D4216-#REF!)/#REF!*100</f>
        <v>#REF!</v>
      </c>
    </row>
    <row r="4100" spans="1:8" s="104" customFormat="1">
      <c r="A4100" s="553"/>
      <c r="B4100" s="384" t="s">
        <v>2920</v>
      </c>
      <c r="C4100" s="385" t="s">
        <v>67</v>
      </c>
      <c r="D4100" s="11">
        <v>167.27200000000002</v>
      </c>
      <c r="E4100" s="11">
        <v>167.27200000000002</v>
      </c>
      <c r="F4100" s="11">
        <v>167.27200000000002</v>
      </c>
      <c r="G4100" s="386"/>
      <c r="H4100" s="31" t="e">
        <f>(D4217-#REF!)/#REF!*100</f>
        <v>#REF!</v>
      </c>
    </row>
    <row r="4101" spans="1:8" s="104" customFormat="1">
      <c r="A4101" s="553"/>
      <c r="B4101" s="384" t="s">
        <v>2921</v>
      </c>
      <c r="C4101" s="385" t="s">
        <v>67</v>
      </c>
      <c r="D4101" s="11">
        <v>201.88</v>
      </c>
      <c r="E4101" s="11">
        <v>201.88</v>
      </c>
      <c r="F4101" s="11">
        <v>201.88</v>
      </c>
      <c r="G4101" s="386"/>
      <c r="H4101" s="31"/>
    </row>
    <row r="4102" spans="1:8" s="104" customFormat="1">
      <c r="A4102" s="553"/>
      <c r="B4102" s="384" t="s">
        <v>2980</v>
      </c>
      <c r="C4102" s="385" t="s">
        <v>67</v>
      </c>
      <c r="D4102" s="11">
        <v>307.35200000000003</v>
      </c>
      <c r="E4102" s="11">
        <v>307.35200000000003</v>
      </c>
      <c r="F4102" s="11">
        <v>307.35200000000003</v>
      </c>
      <c r="G4102" s="386"/>
      <c r="H4102" s="31" t="e">
        <f>(D4219-#REF!)/#REF!*100</f>
        <v>#REF!</v>
      </c>
    </row>
    <row r="4103" spans="1:8" s="104" customFormat="1">
      <c r="A4103" s="553"/>
      <c r="B4103" s="384" t="s">
        <v>2923</v>
      </c>
      <c r="C4103" s="385" t="s">
        <v>67</v>
      </c>
      <c r="D4103" s="11">
        <v>374.09600000000006</v>
      </c>
      <c r="E4103" s="11">
        <v>374.09600000000006</v>
      </c>
      <c r="F4103" s="11">
        <v>374.09600000000006</v>
      </c>
      <c r="G4103" s="386"/>
      <c r="H4103" s="31" t="e">
        <f>(D4220-#REF!)/#REF!*100</f>
        <v>#REF!</v>
      </c>
    </row>
    <row r="4104" spans="1:8" s="104" customFormat="1">
      <c r="A4104" s="553"/>
      <c r="B4104" s="384" t="s">
        <v>2924</v>
      </c>
      <c r="C4104" s="385" t="s">
        <v>67</v>
      </c>
      <c r="D4104" s="11">
        <v>486.16</v>
      </c>
      <c r="E4104" s="11">
        <v>486.16</v>
      </c>
      <c r="F4104" s="11">
        <v>486.16</v>
      </c>
      <c r="G4104" s="386"/>
      <c r="H4104" s="31" t="e">
        <f>(D4221-#REF!)/#REF!*100</f>
        <v>#REF!</v>
      </c>
    </row>
    <row r="4105" spans="1:8" s="104" customFormat="1">
      <c r="A4105" s="553"/>
      <c r="B4105" s="384" t="s">
        <v>2928</v>
      </c>
      <c r="C4105" s="385" t="s">
        <v>67</v>
      </c>
      <c r="D4105" s="11">
        <v>499.34400000000005</v>
      </c>
      <c r="E4105" s="11">
        <v>499.34400000000005</v>
      </c>
      <c r="F4105" s="11">
        <v>499.34400000000005</v>
      </c>
      <c r="G4105" s="386"/>
      <c r="H4105" s="31" t="e">
        <f>(D4222-#REF!)/#REF!*100</f>
        <v>#REF!</v>
      </c>
    </row>
    <row r="4106" spans="1:8" s="104" customFormat="1" ht="25.5">
      <c r="A4106" s="553"/>
      <c r="B4106" s="384" t="s">
        <v>2929</v>
      </c>
      <c r="C4106" s="385" t="s">
        <v>67</v>
      </c>
      <c r="D4106" s="11">
        <v>259.56</v>
      </c>
      <c r="E4106" s="11">
        <v>259.56</v>
      </c>
      <c r="F4106" s="11">
        <v>259.56</v>
      </c>
      <c r="G4106" s="386"/>
      <c r="H4106" s="31"/>
    </row>
    <row r="4107" spans="1:8" s="104" customFormat="1" ht="25.5">
      <c r="A4107" s="553"/>
      <c r="B4107" s="384" t="s">
        <v>2981</v>
      </c>
      <c r="C4107" s="385" t="s">
        <v>67</v>
      </c>
      <c r="D4107" s="11">
        <v>262.65000000000003</v>
      </c>
      <c r="E4107" s="11">
        <v>262.65000000000003</v>
      </c>
      <c r="F4107" s="11">
        <v>262.65000000000003</v>
      </c>
      <c r="G4107" s="386"/>
      <c r="H4107" s="31"/>
    </row>
    <row r="4108" spans="1:8" s="104" customFormat="1" ht="25.5">
      <c r="A4108" s="553"/>
      <c r="B4108" s="384" t="s">
        <v>2982</v>
      </c>
      <c r="C4108" s="385" t="s">
        <v>67</v>
      </c>
      <c r="D4108" s="11">
        <v>354.32</v>
      </c>
      <c r="E4108" s="11">
        <v>354.32</v>
      </c>
      <c r="F4108" s="11">
        <v>354.32</v>
      </c>
      <c r="G4108" s="386"/>
      <c r="H4108" s="31" t="e">
        <f>(D4225-#REF!)/#REF!*100</f>
        <v>#REF!</v>
      </c>
    </row>
    <row r="4109" spans="1:8" s="104" customFormat="1" ht="25.5">
      <c r="A4109" s="553"/>
      <c r="B4109" s="384" t="s">
        <v>2983</v>
      </c>
      <c r="C4109" s="385" t="s">
        <v>705</v>
      </c>
      <c r="D4109" s="11">
        <v>391.40000000000003</v>
      </c>
      <c r="E4109" s="11">
        <v>391.40000000000003</v>
      </c>
      <c r="F4109" s="11">
        <v>391.40000000000003</v>
      </c>
      <c r="G4109" s="386"/>
      <c r="H4109" s="31" t="e">
        <f>(D4226-#REF!)/#REF!*100</f>
        <v>#REF!</v>
      </c>
    </row>
    <row r="4110" spans="1:8" s="104" customFormat="1" ht="25.5">
      <c r="A4110" s="553"/>
      <c r="B4110" s="384" t="s">
        <v>2984</v>
      </c>
      <c r="C4110" s="385" t="s">
        <v>705</v>
      </c>
      <c r="D4110" s="11">
        <v>473.8</v>
      </c>
      <c r="E4110" s="11">
        <v>473.8</v>
      </c>
      <c r="F4110" s="11">
        <v>473.8</v>
      </c>
      <c r="G4110" s="386"/>
      <c r="H4110" s="31" t="e">
        <f>(D4227-#REF!)/#REF!*100</f>
        <v>#REF!</v>
      </c>
    </row>
    <row r="4111" spans="1:8" s="104" customFormat="1">
      <c r="A4111" s="553"/>
      <c r="B4111" s="384" t="s">
        <v>2934</v>
      </c>
      <c r="C4111" s="385" t="s">
        <v>67</v>
      </c>
      <c r="D4111" s="11">
        <v>61.800000000000004</v>
      </c>
      <c r="E4111" s="11">
        <v>61.800000000000004</v>
      </c>
      <c r="F4111" s="11">
        <v>61.800000000000004</v>
      </c>
      <c r="G4111" s="386"/>
      <c r="H4111" s="31" t="e">
        <f>(D4228-#REF!)/#REF!*100</f>
        <v>#REF!</v>
      </c>
    </row>
    <row r="4112" spans="1:8" s="104" customFormat="1">
      <c r="A4112" s="553"/>
      <c r="B4112" s="384" t="s">
        <v>2935</v>
      </c>
      <c r="C4112" s="385" t="s">
        <v>67</v>
      </c>
      <c r="D4112" s="11">
        <v>151.61600000000001</v>
      </c>
      <c r="E4112" s="11">
        <v>151.61600000000001</v>
      </c>
      <c r="F4112" s="11">
        <v>151.61600000000001</v>
      </c>
      <c r="G4112" s="386"/>
      <c r="H4112" s="31" t="e">
        <f>(D4229-#REF!)/#REF!*100</f>
        <v>#REF!</v>
      </c>
    </row>
    <row r="4113" spans="1:8" s="104" customFormat="1">
      <c r="A4113" s="553"/>
      <c r="B4113" s="384" t="s">
        <v>2936</v>
      </c>
      <c r="C4113" s="385"/>
      <c r="D4113" s="11">
        <v>248.84800000000004</v>
      </c>
      <c r="E4113" s="11">
        <v>248.84800000000004</v>
      </c>
      <c r="F4113" s="11">
        <v>248.84800000000004</v>
      </c>
      <c r="G4113" s="386"/>
      <c r="H4113" s="31" t="e">
        <f>(D4230-#REF!)/#REF!*100</f>
        <v>#REF!</v>
      </c>
    </row>
    <row r="4114" spans="1:8" s="104" customFormat="1">
      <c r="A4114" s="553"/>
      <c r="B4114" s="389" t="s">
        <v>2941</v>
      </c>
      <c r="C4114" s="506" t="s">
        <v>74</v>
      </c>
      <c r="D4114" s="11">
        <v>141.72800000000001</v>
      </c>
      <c r="E4114" s="11">
        <v>141.72800000000001</v>
      </c>
      <c r="F4114" s="11">
        <v>141.72800000000001</v>
      </c>
      <c r="G4114" s="386"/>
      <c r="H4114" s="31" t="e">
        <f>(D4231-#REF!)/#REF!*100</f>
        <v>#REF!</v>
      </c>
    </row>
    <row r="4115" spans="1:8" s="104" customFormat="1">
      <c r="A4115" s="553"/>
      <c r="B4115" s="389" t="s">
        <v>2943</v>
      </c>
      <c r="C4115" s="506" t="s">
        <v>74</v>
      </c>
      <c r="D4115" s="11">
        <v>206</v>
      </c>
      <c r="E4115" s="11">
        <v>206</v>
      </c>
      <c r="F4115" s="11">
        <v>206</v>
      </c>
      <c r="G4115" s="386"/>
      <c r="H4115" s="31" t="e">
        <f>(D4232-#REF!)/#REF!*100</f>
        <v>#REF!</v>
      </c>
    </row>
    <row r="4116" spans="1:8" s="104" customFormat="1">
      <c r="A4116" s="553"/>
      <c r="B4116" s="389" t="s">
        <v>2985</v>
      </c>
      <c r="C4116" s="506" t="s">
        <v>74</v>
      </c>
      <c r="D4116" s="11">
        <v>321.36</v>
      </c>
      <c r="E4116" s="11">
        <v>321.36</v>
      </c>
      <c r="F4116" s="11">
        <v>321.36</v>
      </c>
      <c r="G4116" s="386"/>
      <c r="H4116" s="31" t="e">
        <f>(D4233-#REF!)/#REF!*100</f>
        <v>#REF!</v>
      </c>
    </row>
    <row r="4117" spans="1:8" s="104" customFormat="1" ht="38.25">
      <c r="A4117" s="553">
        <v>2</v>
      </c>
      <c r="B4117" s="398" t="s">
        <v>2986</v>
      </c>
      <c r="C4117" s="385"/>
      <c r="D4117" s="11"/>
      <c r="E4117" s="11"/>
      <c r="F4117" s="362"/>
      <c r="G4117" s="392"/>
      <c r="H4117" s="31" t="e">
        <f>(D4234-#REF!)/#REF!*100</f>
        <v>#REF!</v>
      </c>
    </row>
    <row r="4118" spans="1:8" s="104" customFormat="1">
      <c r="A4118" s="553"/>
      <c r="B4118" s="389" t="s">
        <v>2987</v>
      </c>
      <c r="C4118" s="506" t="s">
        <v>2988</v>
      </c>
      <c r="D4118" s="11">
        <v>139.25600000000003</v>
      </c>
      <c r="E4118" s="11">
        <v>139.25600000000003</v>
      </c>
      <c r="F4118" s="11">
        <v>139.25600000000003</v>
      </c>
      <c r="G4118" s="386"/>
      <c r="H4118" s="31"/>
    </row>
    <row r="4119" spans="1:8" s="104" customFormat="1">
      <c r="A4119" s="553"/>
      <c r="B4119" s="389" t="s">
        <v>2989</v>
      </c>
      <c r="C4119" s="506" t="s">
        <v>74</v>
      </c>
      <c r="D4119" s="11">
        <v>222.80960000000002</v>
      </c>
      <c r="E4119" s="11">
        <v>222.80960000000002</v>
      </c>
      <c r="F4119" s="11">
        <v>222.80960000000002</v>
      </c>
      <c r="G4119" s="386"/>
      <c r="H4119" s="31" t="e">
        <f>(D4236-#REF!)/#REF!*100</f>
        <v>#REF!</v>
      </c>
    </row>
    <row r="4120" spans="1:8" s="104" customFormat="1">
      <c r="A4120" s="553"/>
      <c r="B4120" s="389" t="s">
        <v>2990</v>
      </c>
      <c r="C4120" s="506" t="s">
        <v>74</v>
      </c>
      <c r="D4120" s="11">
        <v>325.64479999999998</v>
      </c>
      <c r="E4120" s="11">
        <v>325.64479999999998</v>
      </c>
      <c r="F4120" s="11">
        <v>325.64479999999998</v>
      </c>
      <c r="G4120" s="386"/>
      <c r="H4120" s="31" t="e">
        <f>(D4237-#REF!)/#REF!*100</f>
        <v>#REF!</v>
      </c>
    </row>
    <row r="4121" spans="1:8" s="104" customFormat="1">
      <c r="A4121" s="553"/>
      <c r="B4121" s="389" t="s">
        <v>2991</v>
      </c>
      <c r="C4121" s="506" t="s">
        <v>74</v>
      </c>
      <c r="D4121" s="11">
        <v>167.10720000000001</v>
      </c>
      <c r="E4121" s="11">
        <v>167.10720000000001</v>
      </c>
      <c r="F4121" s="11">
        <v>167.10720000000001</v>
      </c>
      <c r="G4121" s="386"/>
      <c r="H4121" s="31" t="e">
        <f>(D4238-#REF!)/#REF!*100</f>
        <v>#REF!</v>
      </c>
    </row>
    <row r="4122" spans="1:8" s="104" customFormat="1">
      <c r="A4122" s="553"/>
      <c r="B4122" s="389" t="s">
        <v>2992</v>
      </c>
      <c r="C4122" s="506" t="s">
        <v>74</v>
      </c>
      <c r="D4122" s="11">
        <v>252.80320000000003</v>
      </c>
      <c r="E4122" s="11">
        <v>252.80320000000003</v>
      </c>
      <c r="F4122" s="11">
        <v>252.80320000000003</v>
      </c>
      <c r="G4122" s="386"/>
      <c r="H4122" s="31"/>
    </row>
    <row r="4123" spans="1:8" s="104" customFormat="1">
      <c r="A4123" s="553"/>
      <c r="B4123" s="389" t="s">
        <v>2993</v>
      </c>
      <c r="C4123" s="506" t="s">
        <v>74</v>
      </c>
      <c r="D4123" s="11">
        <v>184.24639999999999</v>
      </c>
      <c r="E4123" s="11">
        <v>184.24639999999999</v>
      </c>
      <c r="F4123" s="11">
        <v>184.24639999999999</v>
      </c>
      <c r="G4123" s="386"/>
      <c r="H4123" s="31" t="e">
        <f>(D4240-#REF!)/#REF!*100</f>
        <v>#REF!</v>
      </c>
    </row>
    <row r="4124" spans="1:8" s="104" customFormat="1">
      <c r="A4124" s="553"/>
      <c r="B4124" s="389" t="s">
        <v>2994</v>
      </c>
      <c r="C4124" s="506" t="s">
        <v>74</v>
      </c>
      <c r="D4124" s="11">
        <v>42.848000000000006</v>
      </c>
      <c r="E4124" s="11">
        <v>42.848000000000006</v>
      </c>
      <c r="F4124" s="11">
        <v>42.848000000000006</v>
      </c>
      <c r="G4124" s="386"/>
      <c r="H4124" s="31" t="e">
        <f>(D4241-#REF!)/#REF!*100</f>
        <v>#REF!</v>
      </c>
    </row>
    <row r="4125" spans="1:8" s="104" customFormat="1">
      <c r="A4125" s="553"/>
      <c r="B4125" s="389" t="s">
        <v>2995</v>
      </c>
      <c r="C4125" s="506" t="s">
        <v>74</v>
      </c>
      <c r="D4125" s="11">
        <v>85.696000000000012</v>
      </c>
      <c r="E4125" s="11">
        <v>85.696000000000012</v>
      </c>
      <c r="F4125" s="11">
        <v>85.696000000000012</v>
      </c>
      <c r="G4125" s="386"/>
      <c r="H4125" s="31" t="e">
        <f>(D4242-#REF!)/#REF!*100</f>
        <v>#REF!</v>
      </c>
    </row>
    <row r="4126" spans="1:8" s="104" customFormat="1">
      <c r="A4126" s="553"/>
      <c r="B4126" s="399" t="s">
        <v>2996</v>
      </c>
      <c r="C4126" s="400"/>
      <c r="D4126" s="11"/>
      <c r="E4126" s="11"/>
      <c r="F4126" s="11"/>
      <c r="G4126" s="386"/>
      <c r="H4126" s="31" t="e">
        <f>(D4243-#REF!)/#REF!*100</f>
        <v>#REF!</v>
      </c>
    </row>
    <row r="4127" spans="1:8" s="104" customFormat="1">
      <c r="A4127" s="553"/>
      <c r="B4127" s="390" t="s">
        <v>2997</v>
      </c>
      <c r="C4127" s="401" t="s">
        <v>2988</v>
      </c>
      <c r="D4127" s="11">
        <v>638.43520000000001</v>
      </c>
      <c r="E4127" s="11">
        <v>638.43520000000001</v>
      </c>
      <c r="F4127" s="11">
        <v>638.43520000000001</v>
      </c>
      <c r="G4127" s="386"/>
      <c r="H4127" s="31" t="e">
        <f>(D4244-#REF!)/#REF!*100</f>
        <v>#REF!</v>
      </c>
    </row>
    <row r="4128" spans="1:8" s="104" customFormat="1">
      <c r="A4128" s="553"/>
      <c r="B4128" s="390" t="s">
        <v>2998</v>
      </c>
      <c r="C4128" s="401" t="s">
        <v>74</v>
      </c>
      <c r="D4128" s="11">
        <v>796.97280000000012</v>
      </c>
      <c r="E4128" s="11">
        <v>796.97280000000012</v>
      </c>
      <c r="F4128" s="11">
        <v>796.97280000000012</v>
      </c>
      <c r="G4128" s="386"/>
      <c r="H4128" s="31" t="e">
        <f>(D4245-#REF!)/#REF!*100</f>
        <v>#REF!</v>
      </c>
    </row>
    <row r="4129" spans="1:8" s="104" customFormat="1">
      <c r="A4129" s="553"/>
      <c r="B4129" s="390" t="s">
        <v>2999</v>
      </c>
      <c r="C4129" s="401" t="s">
        <v>74</v>
      </c>
      <c r="D4129" s="11">
        <v>1524.4</v>
      </c>
      <c r="E4129" s="11">
        <v>1524.4</v>
      </c>
      <c r="F4129" s="11">
        <v>1524.4</v>
      </c>
      <c r="G4129" s="386"/>
      <c r="H4129" s="31" t="e">
        <f>(D4246-#REF!)/#REF!*100</f>
        <v>#REF!</v>
      </c>
    </row>
    <row r="4130" spans="1:8" s="104" customFormat="1" ht="38.25">
      <c r="A4130" s="553"/>
      <c r="B4130" s="402" t="s">
        <v>3000</v>
      </c>
      <c r="C4130" s="391"/>
      <c r="D4130" s="11"/>
      <c r="E4130" s="11"/>
      <c r="F4130" s="362"/>
      <c r="G4130" s="392"/>
      <c r="H4130" s="31"/>
    </row>
    <row r="4131" spans="1:8" s="104" customFormat="1">
      <c r="A4131" s="553"/>
      <c r="B4131" s="390" t="s">
        <v>3001</v>
      </c>
      <c r="C4131" s="401" t="s">
        <v>2988</v>
      </c>
      <c r="D4131" s="11">
        <v>239.94879999999998</v>
      </c>
      <c r="E4131" s="11">
        <v>239.94879999999998</v>
      </c>
      <c r="F4131" s="11">
        <v>239.94879999999998</v>
      </c>
      <c r="G4131" s="386"/>
      <c r="H4131" s="31"/>
    </row>
    <row r="4132" spans="1:8" s="104" customFormat="1">
      <c r="A4132" s="553"/>
      <c r="B4132" s="390" t="s">
        <v>3002</v>
      </c>
      <c r="C4132" s="401" t="s">
        <v>74</v>
      </c>
      <c r="D4132" s="11">
        <v>332.07200000000006</v>
      </c>
      <c r="E4132" s="11">
        <v>332.07200000000006</v>
      </c>
      <c r="F4132" s="11">
        <v>332.07200000000006</v>
      </c>
      <c r="G4132" s="386"/>
      <c r="H4132" s="31" t="e">
        <f>(D4249-#REF!)/#REF!*100</f>
        <v>#REF!</v>
      </c>
    </row>
    <row r="4133" spans="1:8" s="104" customFormat="1">
      <c r="A4133" s="553"/>
      <c r="B4133" s="390" t="s">
        <v>3003</v>
      </c>
      <c r="C4133" s="401" t="s">
        <v>74</v>
      </c>
      <c r="D4133" s="11">
        <v>332.07200000000006</v>
      </c>
      <c r="E4133" s="11">
        <v>332.07200000000006</v>
      </c>
      <c r="F4133" s="11">
        <v>332.07200000000006</v>
      </c>
      <c r="G4133" s="386"/>
      <c r="H4133" s="31" t="e">
        <f>(D4250-#REF!)/#REF!*100</f>
        <v>#REF!</v>
      </c>
    </row>
    <row r="4134" spans="1:8" s="104" customFormat="1">
      <c r="A4134" s="553"/>
      <c r="B4134" s="390" t="s">
        <v>3004</v>
      </c>
      <c r="C4134" s="401" t="s">
        <v>74</v>
      </c>
      <c r="D4134" s="11">
        <v>400.62880000000001</v>
      </c>
      <c r="E4134" s="11">
        <v>400.62880000000001</v>
      </c>
      <c r="F4134" s="11">
        <v>400.62880000000001</v>
      </c>
      <c r="G4134" s="386"/>
      <c r="H4134" s="31" t="e">
        <f>(D4251-#REF!)/#REF!*100</f>
        <v>#REF!</v>
      </c>
    </row>
    <row r="4135" spans="1:8" s="104" customFormat="1">
      <c r="A4135" s="553"/>
      <c r="B4135" s="390" t="s">
        <v>3005</v>
      </c>
      <c r="C4135" s="401" t="s">
        <v>74</v>
      </c>
      <c r="D4135" s="11">
        <v>269.94239999999996</v>
      </c>
      <c r="E4135" s="11">
        <v>269.94239999999996</v>
      </c>
      <c r="F4135" s="11">
        <v>269.94239999999996</v>
      </c>
      <c r="G4135" s="386"/>
      <c r="H4135" s="31" t="e">
        <f>(D4252-#REF!)/#REF!*100</f>
        <v>#REF!</v>
      </c>
    </row>
    <row r="4136" spans="1:8" s="104" customFormat="1">
      <c r="A4136" s="553"/>
      <c r="B4136" s="390" t="s">
        <v>3006</v>
      </c>
      <c r="C4136" s="401" t="s">
        <v>74</v>
      </c>
      <c r="D4136" s="11">
        <v>158.53760000000003</v>
      </c>
      <c r="E4136" s="11">
        <v>158.53760000000003</v>
      </c>
      <c r="F4136" s="11">
        <v>158.53760000000003</v>
      </c>
      <c r="G4136" s="386"/>
      <c r="H4136" s="31" t="e">
        <f>(D4253-#REF!)/#REF!*100</f>
        <v>#REF!</v>
      </c>
    </row>
    <row r="4137" spans="1:8" s="104" customFormat="1">
      <c r="A4137" s="553"/>
      <c r="B4137" s="390" t="s">
        <v>3007</v>
      </c>
      <c r="C4137" s="401" t="s">
        <v>74</v>
      </c>
      <c r="D4137" s="11">
        <v>557.02400000000011</v>
      </c>
      <c r="E4137" s="11">
        <v>557.02400000000011</v>
      </c>
      <c r="F4137" s="11">
        <v>557.02400000000011</v>
      </c>
      <c r="G4137" s="386"/>
      <c r="H4137" s="31" t="e">
        <f>(D4254-#REF!)/#REF!*100</f>
        <v>#REF!</v>
      </c>
    </row>
    <row r="4138" spans="1:8" s="281" customFormat="1">
      <c r="A4138" s="553"/>
      <c r="B4138" s="390" t="s">
        <v>3008</v>
      </c>
      <c r="C4138" s="401" t="s">
        <v>74</v>
      </c>
      <c r="D4138" s="11">
        <v>160.68</v>
      </c>
      <c r="E4138" s="11">
        <v>160.68</v>
      </c>
      <c r="F4138" s="11">
        <v>160.68</v>
      </c>
      <c r="G4138" s="386"/>
      <c r="H4138" s="31" t="e">
        <f>(D4255-#REF!)/#REF!*100</f>
        <v>#REF!</v>
      </c>
    </row>
    <row r="4139" spans="1:8" s="281" customFormat="1">
      <c r="A4139" s="553"/>
      <c r="B4139" s="390" t="s">
        <v>3009</v>
      </c>
      <c r="C4139" s="401" t="s">
        <v>2988</v>
      </c>
      <c r="D4139" s="11">
        <v>4355.0974999999999</v>
      </c>
      <c r="E4139" s="11">
        <v>4355.0974999999999</v>
      </c>
      <c r="F4139" s="11">
        <v>4355.0974999999999</v>
      </c>
      <c r="G4139" s="386"/>
      <c r="H4139" s="31"/>
    </row>
    <row r="4140" spans="1:8" s="281" customFormat="1">
      <c r="A4140" s="553"/>
      <c r="B4140" s="390" t="s">
        <v>3010</v>
      </c>
      <c r="C4140" s="401" t="s">
        <v>74</v>
      </c>
      <c r="D4140" s="11">
        <v>180.25</v>
      </c>
      <c r="E4140" s="11">
        <v>180.25</v>
      </c>
      <c r="F4140" s="11">
        <v>180.25</v>
      </c>
      <c r="G4140" s="386"/>
      <c r="H4140" s="31" t="e">
        <f>(D4257-#REF!)/#REF!*100</f>
        <v>#REF!</v>
      </c>
    </row>
    <row r="4141" spans="1:8" s="281" customFormat="1">
      <c r="A4141" s="553"/>
      <c r="B4141" s="390" t="s">
        <v>3011</v>
      </c>
      <c r="C4141" s="401" t="s">
        <v>74</v>
      </c>
      <c r="D4141" s="11">
        <v>560.32000000000005</v>
      </c>
      <c r="E4141" s="11">
        <v>560.32000000000005</v>
      </c>
      <c r="F4141" s="11">
        <v>560.32000000000005</v>
      </c>
      <c r="G4141" s="392"/>
      <c r="H4141" s="31" t="e">
        <f>(D4258-#REF!)/#REF!*100</f>
        <v>#REF!</v>
      </c>
    </row>
    <row r="4142" spans="1:8" s="281" customFormat="1">
      <c r="A4142" s="553"/>
      <c r="B4142" s="390" t="s">
        <v>3012</v>
      </c>
      <c r="C4142" s="401" t="s">
        <v>74</v>
      </c>
      <c r="D4142" s="11">
        <v>560.32000000000005</v>
      </c>
      <c r="E4142" s="11">
        <v>560.32000000000005</v>
      </c>
      <c r="F4142" s="11">
        <v>560.32000000000005</v>
      </c>
      <c r="G4142" s="392"/>
      <c r="H4142" s="31" t="e">
        <f>(D4259-#REF!)/#REF!*100</f>
        <v>#REF!</v>
      </c>
    </row>
    <row r="4143" spans="1:8" s="281" customFormat="1" ht="25.5">
      <c r="A4143" s="553"/>
      <c r="B4143" s="398" t="s">
        <v>3013</v>
      </c>
      <c r="C4143" s="400"/>
      <c r="D4143" s="11"/>
      <c r="E4143" s="11"/>
      <c r="F4143" s="362"/>
      <c r="G4143" s="392"/>
      <c r="H4143" s="31" t="e">
        <f>(D4260-#REF!)/#REF!*100</f>
        <v>#REF!</v>
      </c>
    </row>
    <row r="4144" spans="1:8" s="281" customFormat="1">
      <c r="A4144" s="553"/>
      <c r="B4144" s="402" t="s">
        <v>3014</v>
      </c>
      <c r="C4144" s="400"/>
      <c r="D4144" s="11"/>
      <c r="E4144" s="11"/>
      <c r="F4144" s="362"/>
      <c r="G4144" s="392"/>
      <c r="H4144" s="31" t="e">
        <f>(D4261-#REF!)/#REF!*100</f>
        <v>#REF!</v>
      </c>
    </row>
    <row r="4145" spans="1:8" s="281" customFormat="1">
      <c r="A4145" s="553"/>
      <c r="B4145" s="390" t="s">
        <v>3015</v>
      </c>
      <c r="C4145" s="401" t="s">
        <v>2988</v>
      </c>
      <c r="D4145" s="11">
        <v>72.413120000000021</v>
      </c>
      <c r="E4145" s="11">
        <v>72.413120000000021</v>
      </c>
      <c r="F4145" s="11">
        <v>72.413120000000021</v>
      </c>
      <c r="G4145" s="386"/>
      <c r="H4145" s="31" t="e">
        <f>(D4262-#REF!)/#REF!*100</f>
        <v>#REF!</v>
      </c>
    </row>
    <row r="4146" spans="1:8" s="104" customFormat="1">
      <c r="A4146" s="553"/>
      <c r="B4146" s="390" t="s">
        <v>3016</v>
      </c>
      <c r="C4146" s="401" t="s">
        <v>74</v>
      </c>
      <c r="D4146" s="11">
        <v>76.590800000000002</v>
      </c>
      <c r="E4146" s="11">
        <v>76.590800000000002</v>
      </c>
      <c r="F4146" s="11">
        <v>76.590800000000002</v>
      </c>
      <c r="G4146" s="386"/>
      <c r="H4146" s="31" t="e">
        <f>(D4263-#REF!)/#REF!*100</f>
        <v>#REF!</v>
      </c>
    </row>
    <row r="4147" spans="1:8" s="104" customFormat="1">
      <c r="A4147" s="553"/>
      <c r="B4147" s="390" t="s">
        <v>3017</v>
      </c>
      <c r="C4147" s="401" t="s">
        <v>74</v>
      </c>
      <c r="D4147" s="11">
        <v>83.553600000000003</v>
      </c>
      <c r="E4147" s="11">
        <v>83.553600000000003</v>
      </c>
      <c r="F4147" s="11">
        <v>83.553600000000003</v>
      </c>
      <c r="G4147" s="386"/>
      <c r="H4147" s="31" t="e">
        <f>(D4264-#REF!)/#REF!*100</f>
        <v>#REF!</v>
      </c>
    </row>
    <row r="4148" spans="1:8" s="104" customFormat="1">
      <c r="A4148" s="553"/>
      <c r="B4148" s="390" t="s">
        <v>3018</v>
      </c>
      <c r="C4148" s="401" t="s">
        <v>74</v>
      </c>
      <c r="D4148" s="11">
        <v>89.123840000000001</v>
      </c>
      <c r="E4148" s="11">
        <v>89.123840000000001</v>
      </c>
      <c r="F4148" s="11">
        <v>89.123840000000001</v>
      </c>
      <c r="G4148" s="386"/>
      <c r="H4148" s="412"/>
    </row>
    <row r="4149" spans="1:8" s="104" customFormat="1">
      <c r="A4149" s="553"/>
      <c r="B4149" s="390" t="s">
        <v>3019</v>
      </c>
      <c r="C4149" s="401" t="s">
        <v>74</v>
      </c>
      <c r="D4149" s="11">
        <v>161.53695999999999</v>
      </c>
      <c r="E4149" s="11">
        <v>161.53695999999999</v>
      </c>
      <c r="F4149" s="11">
        <v>161.53695999999999</v>
      </c>
      <c r="G4149" s="386"/>
      <c r="H4149" s="31" t="e">
        <f>(D4266-#REF!)/#REF!*100</f>
        <v>#REF!</v>
      </c>
    </row>
    <row r="4150" spans="1:8" s="104" customFormat="1">
      <c r="A4150" s="553"/>
      <c r="B4150" s="390" t="s">
        <v>3020</v>
      </c>
      <c r="C4150" s="401" t="s">
        <v>74</v>
      </c>
      <c r="D4150" s="11">
        <v>217.23936</v>
      </c>
      <c r="E4150" s="11">
        <v>217.23936</v>
      </c>
      <c r="F4150" s="11">
        <v>217.23936</v>
      </c>
      <c r="G4150" s="386"/>
      <c r="H4150" s="31" t="e">
        <f>(D4267-#REF!)/#REF!*100</f>
        <v>#REF!</v>
      </c>
    </row>
    <row r="4151" spans="1:8" s="104" customFormat="1">
      <c r="A4151" s="553"/>
      <c r="B4151" s="390" t="s">
        <v>3021</v>
      </c>
      <c r="C4151" s="401" t="s">
        <v>74</v>
      </c>
      <c r="D4151" s="11">
        <v>174.07</v>
      </c>
      <c r="E4151" s="11">
        <v>174.07</v>
      </c>
      <c r="F4151" s="11">
        <v>174.07</v>
      </c>
      <c r="G4151" s="386"/>
      <c r="H4151" s="31" t="e">
        <f>(D4268-#REF!)/#REF!*100</f>
        <v>#REF!</v>
      </c>
    </row>
    <row r="4152" spans="1:8" s="104" customFormat="1">
      <c r="A4152" s="553"/>
      <c r="B4152" s="390" t="s">
        <v>3022</v>
      </c>
      <c r="C4152" s="401" t="s">
        <v>74</v>
      </c>
      <c r="D4152" s="11">
        <v>260.40872000000002</v>
      </c>
      <c r="E4152" s="11">
        <v>260.40872000000002</v>
      </c>
      <c r="F4152" s="11">
        <v>260.40872000000002</v>
      </c>
      <c r="G4152" s="386"/>
      <c r="H4152" s="31" t="e">
        <f>(D4269-#REF!)/#REF!*100</f>
        <v>#REF!</v>
      </c>
    </row>
    <row r="4153" spans="1:8" s="104" customFormat="1">
      <c r="A4153" s="553"/>
      <c r="B4153" s="390" t="s">
        <v>3023</v>
      </c>
      <c r="C4153" s="401" t="s">
        <v>74</v>
      </c>
      <c r="D4153" s="11">
        <v>349.53256000000005</v>
      </c>
      <c r="E4153" s="11">
        <v>349.53256000000005</v>
      </c>
      <c r="F4153" s="11">
        <v>349.53256000000005</v>
      </c>
      <c r="G4153" s="386"/>
      <c r="H4153" s="31" t="e">
        <f>(D4270-#REF!)/#REF!*100</f>
        <v>#REF!</v>
      </c>
    </row>
    <row r="4154" spans="1:8" s="104" customFormat="1" ht="54">
      <c r="A4154" s="553"/>
      <c r="B4154" s="380" t="s">
        <v>3024</v>
      </c>
      <c r="C4154" s="401"/>
      <c r="D4154" s="11"/>
      <c r="E4154" s="11"/>
      <c r="F4154" s="362"/>
      <c r="G4154" s="392"/>
      <c r="H4154" s="31" t="e">
        <f>(D4271-#REF!)/#REF!*100</f>
        <v>#REF!</v>
      </c>
    </row>
    <row r="4155" spans="1:8" s="104" customFormat="1" ht="25.5">
      <c r="A4155" s="553"/>
      <c r="B4155" s="399" t="s">
        <v>3025</v>
      </c>
      <c r="C4155" s="385"/>
      <c r="D4155" s="11"/>
      <c r="E4155" s="11"/>
      <c r="F4155" s="362"/>
      <c r="G4155" s="392"/>
      <c r="H4155" s="31" t="e">
        <f>(D4272-#REF!)/#REF!*100</f>
        <v>#REF!</v>
      </c>
    </row>
    <row r="4156" spans="1:8" s="104" customFormat="1">
      <c r="A4156" s="553"/>
      <c r="B4156" s="389" t="s">
        <v>2987</v>
      </c>
      <c r="C4156" s="506" t="s">
        <v>2988</v>
      </c>
      <c r="D4156" s="11">
        <v>86.52</v>
      </c>
      <c r="E4156" s="11">
        <v>86.52</v>
      </c>
      <c r="F4156" s="11">
        <v>86.52</v>
      </c>
      <c r="G4156" s="392"/>
      <c r="H4156" s="31" t="e">
        <f>(D4273-#REF!)/#REF!*100</f>
        <v>#REF!</v>
      </c>
    </row>
    <row r="4157" spans="1:8" s="104" customFormat="1">
      <c r="A4157" s="553"/>
      <c r="B4157" s="389" t="s">
        <v>2989</v>
      </c>
      <c r="C4157" s="506" t="s">
        <v>74</v>
      </c>
      <c r="D4157" s="11">
        <v>144.20000000000002</v>
      </c>
      <c r="E4157" s="11">
        <v>144.20000000000002</v>
      </c>
      <c r="F4157" s="11">
        <v>144.20000000000002</v>
      </c>
      <c r="G4157" s="392"/>
      <c r="H4157" s="31" t="e">
        <f>(D4274-#REF!)/#REF!*100</f>
        <v>#REF!</v>
      </c>
    </row>
    <row r="4158" spans="1:8" s="104" customFormat="1">
      <c r="A4158" s="553"/>
      <c r="B4158" s="389" t="s">
        <v>2991</v>
      </c>
      <c r="C4158" s="506" t="s">
        <v>74</v>
      </c>
      <c r="D4158" s="11">
        <v>133.9</v>
      </c>
      <c r="E4158" s="11">
        <v>133.9</v>
      </c>
      <c r="F4158" s="11">
        <v>133.9</v>
      </c>
      <c r="G4158" s="392"/>
      <c r="H4158" s="31" t="e">
        <f>(D4275-#REF!)/#REF!*100</f>
        <v>#REF!</v>
      </c>
    </row>
    <row r="4159" spans="1:8" s="104" customFormat="1" ht="16.899999999999999" customHeight="1">
      <c r="A4159" s="553"/>
      <c r="B4159" s="389" t="s">
        <v>2992</v>
      </c>
      <c r="C4159" s="506" t="s">
        <v>74</v>
      </c>
      <c r="D4159" s="11">
        <v>175.1</v>
      </c>
      <c r="E4159" s="11">
        <v>175.1</v>
      </c>
      <c r="F4159" s="11">
        <v>175.1</v>
      </c>
      <c r="G4159" s="392"/>
      <c r="H4159" s="31" t="e">
        <f>(D4276-#REF!)/#REF!*100</f>
        <v>#REF!</v>
      </c>
    </row>
    <row r="4160" spans="1:8" s="104" customFormat="1">
      <c r="A4160" s="553"/>
      <c r="B4160" s="389" t="s">
        <v>2993</v>
      </c>
      <c r="C4160" s="506" t="s">
        <v>74</v>
      </c>
      <c r="D4160" s="11">
        <v>133.9</v>
      </c>
      <c r="E4160" s="11">
        <v>133.9</v>
      </c>
      <c r="F4160" s="11">
        <v>133.9</v>
      </c>
      <c r="G4160" s="392"/>
      <c r="H4160" s="31" t="e">
        <f>(D4277-#REF!)/#REF!*100</f>
        <v>#REF!</v>
      </c>
    </row>
    <row r="4161" spans="1:8" s="104" customFormat="1" ht="18.600000000000001" customHeight="1">
      <c r="A4161" s="553"/>
      <c r="B4161" s="389" t="s">
        <v>2994</v>
      </c>
      <c r="C4161" s="506" t="s">
        <v>74</v>
      </c>
      <c r="D4161" s="11">
        <v>41.2</v>
      </c>
      <c r="E4161" s="11">
        <v>41.2</v>
      </c>
      <c r="F4161" s="11">
        <v>41.2</v>
      </c>
      <c r="G4161" s="392"/>
      <c r="H4161" s="31" t="e">
        <f>(D4278-#REF!)/#REF!*100</f>
        <v>#REF!</v>
      </c>
    </row>
    <row r="4162" spans="1:8" s="104" customFormat="1">
      <c r="A4162" s="553"/>
      <c r="B4162" s="389" t="s">
        <v>2995</v>
      </c>
      <c r="C4162" s="506" t="s">
        <v>74</v>
      </c>
      <c r="D4162" s="11">
        <v>78.28</v>
      </c>
      <c r="E4162" s="11">
        <v>78.28</v>
      </c>
      <c r="F4162" s="11">
        <v>78.28</v>
      </c>
      <c r="G4162" s="392"/>
      <c r="H4162" s="31" t="e">
        <f>(D4279-#REF!)/#REF!*100</f>
        <v>#REF!</v>
      </c>
    </row>
    <row r="4163" spans="1:8" s="104" customFormat="1">
      <c r="A4163" s="553"/>
      <c r="B4163" s="399" t="s">
        <v>2996</v>
      </c>
      <c r="C4163" s="400"/>
      <c r="D4163" s="11"/>
      <c r="E4163" s="11"/>
      <c r="F4163" s="362"/>
      <c r="G4163" s="392"/>
      <c r="H4163" s="31"/>
    </row>
    <row r="4164" spans="1:8" s="104" customFormat="1">
      <c r="A4164" s="553"/>
      <c r="B4164" s="390" t="s">
        <v>2997</v>
      </c>
      <c r="C4164" s="401" t="s">
        <v>2988</v>
      </c>
      <c r="D4164" s="11">
        <v>700.4</v>
      </c>
      <c r="E4164" s="11">
        <v>700.4</v>
      </c>
      <c r="F4164" s="11">
        <v>700.4</v>
      </c>
      <c r="G4164" s="392"/>
      <c r="H4164" s="31"/>
    </row>
    <row r="4165" spans="1:8" s="104" customFormat="1">
      <c r="A4165" s="553"/>
      <c r="B4165" s="390" t="s">
        <v>2998</v>
      </c>
      <c r="C4165" s="401" t="s">
        <v>74</v>
      </c>
      <c r="D4165" s="11">
        <v>597.4</v>
      </c>
      <c r="E4165" s="11">
        <v>597.4</v>
      </c>
      <c r="F4165" s="11">
        <v>597.4</v>
      </c>
      <c r="G4165" s="392"/>
      <c r="H4165" s="414"/>
    </row>
    <row r="4166" spans="1:8" s="104" customFormat="1" ht="45">
      <c r="A4166" s="553"/>
      <c r="B4166" s="403" t="s">
        <v>3000</v>
      </c>
      <c r="C4166" s="391"/>
      <c r="D4166" s="11"/>
      <c r="E4166" s="11"/>
      <c r="F4166" s="362"/>
      <c r="G4166" s="392"/>
      <c r="H4166" s="414"/>
    </row>
    <row r="4167" spans="1:8" s="104" customFormat="1">
      <c r="A4167" s="553"/>
      <c r="B4167" s="390" t="s">
        <v>3001</v>
      </c>
      <c r="C4167" s="401" t="s">
        <v>2988</v>
      </c>
      <c r="D4167" s="11">
        <v>185.4</v>
      </c>
      <c r="E4167" s="11">
        <v>185.4</v>
      </c>
      <c r="F4167" s="11">
        <v>185.4</v>
      </c>
      <c r="G4167" s="392"/>
      <c r="H4167" s="31"/>
    </row>
    <row r="4168" spans="1:8" s="104" customFormat="1">
      <c r="A4168" s="553"/>
      <c r="B4168" s="390" t="s">
        <v>3002</v>
      </c>
      <c r="C4168" s="401" t="s">
        <v>74</v>
      </c>
      <c r="D4168" s="11">
        <v>288.40000000000003</v>
      </c>
      <c r="E4168" s="11">
        <v>288.40000000000003</v>
      </c>
      <c r="F4168" s="11">
        <v>288.40000000000003</v>
      </c>
      <c r="G4168" s="392"/>
      <c r="H4168" s="505"/>
    </row>
    <row r="4169" spans="1:8" s="104" customFormat="1">
      <c r="A4169" s="553"/>
      <c r="B4169" s="390" t="s">
        <v>3003</v>
      </c>
      <c r="C4169" s="401" t="s">
        <v>74</v>
      </c>
      <c r="D4169" s="11">
        <v>288.40000000000003</v>
      </c>
      <c r="E4169" s="11">
        <v>288.40000000000003</v>
      </c>
      <c r="F4169" s="11">
        <v>288.40000000000003</v>
      </c>
      <c r="G4169" s="392"/>
      <c r="H4169" s="505"/>
    </row>
    <row r="4170" spans="1:8" s="104" customFormat="1">
      <c r="A4170" s="553"/>
      <c r="B4170" s="390" t="s">
        <v>3005</v>
      </c>
      <c r="C4170" s="401" t="s">
        <v>74</v>
      </c>
      <c r="D4170" s="11">
        <v>185.4</v>
      </c>
      <c r="E4170" s="11">
        <v>185.4</v>
      </c>
      <c r="F4170" s="11">
        <v>185.4</v>
      </c>
      <c r="G4170" s="392"/>
      <c r="H4170" s="505"/>
    </row>
    <row r="4171" spans="1:8" s="104" customFormat="1">
      <c r="A4171" s="553"/>
      <c r="B4171" s="390" t="s">
        <v>3006</v>
      </c>
      <c r="C4171" s="401" t="s">
        <v>74</v>
      </c>
      <c r="D4171" s="11">
        <v>144.20000000000002</v>
      </c>
      <c r="E4171" s="11">
        <v>144.20000000000002</v>
      </c>
      <c r="F4171" s="11">
        <v>144.20000000000002</v>
      </c>
      <c r="G4171" s="392"/>
      <c r="H4171" s="505"/>
    </row>
    <row r="4172" spans="1:8" s="104" customFormat="1">
      <c r="A4172" s="553"/>
      <c r="B4172" s="390" t="s">
        <v>3007</v>
      </c>
      <c r="C4172" s="401" t="s">
        <v>74</v>
      </c>
      <c r="D4172" s="11">
        <v>236.9</v>
      </c>
      <c r="E4172" s="11">
        <v>236.9</v>
      </c>
      <c r="F4172" s="11">
        <v>236.9</v>
      </c>
      <c r="G4172" s="392"/>
      <c r="H4172" s="505"/>
    </row>
    <row r="4173" spans="1:8" s="104" customFormat="1">
      <c r="A4173" s="553"/>
      <c r="B4173" s="390" t="s">
        <v>3008</v>
      </c>
      <c r="C4173" s="401" t="s">
        <v>74</v>
      </c>
      <c r="D4173" s="11">
        <v>144.20000000000002</v>
      </c>
      <c r="E4173" s="11">
        <v>144.20000000000002</v>
      </c>
      <c r="F4173" s="11">
        <v>144.20000000000002</v>
      </c>
      <c r="G4173" s="392"/>
      <c r="H4173" s="505"/>
    </row>
    <row r="4174" spans="1:8" s="104" customFormat="1">
      <c r="A4174" s="553"/>
      <c r="B4174" s="390" t="s">
        <v>3015</v>
      </c>
      <c r="C4174" s="401" t="s">
        <v>2988</v>
      </c>
      <c r="D4174" s="11">
        <v>113.3</v>
      </c>
      <c r="E4174" s="11">
        <v>113.3</v>
      </c>
      <c r="F4174" s="11">
        <v>113.3</v>
      </c>
      <c r="G4174" s="392"/>
      <c r="H4174" s="505"/>
    </row>
    <row r="4175" spans="1:8" s="104" customFormat="1">
      <c r="A4175" s="553"/>
      <c r="B4175" s="390" t="s">
        <v>3016</v>
      </c>
      <c r="C4175" s="401" t="s">
        <v>74</v>
      </c>
      <c r="D4175" s="11">
        <v>113.3</v>
      </c>
      <c r="E4175" s="11">
        <v>113.3</v>
      </c>
      <c r="F4175" s="11">
        <v>113.3</v>
      </c>
      <c r="G4175" s="392"/>
      <c r="H4175" s="505"/>
    </row>
    <row r="4176" spans="1:8" s="104" customFormat="1">
      <c r="A4176" s="553"/>
      <c r="B4176" s="390" t="s">
        <v>3017</v>
      </c>
      <c r="C4176" s="401" t="s">
        <v>74</v>
      </c>
      <c r="D4176" s="11">
        <v>148.32</v>
      </c>
      <c r="E4176" s="11">
        <v>148.32</v>
      </c>
      <c r="F4176" s="11">
        <v>148.32</v>
      </c>
      <c r="G4176" s="392"/>
      <c r="H4176" s="31" t="e">
        <f>(D4293-#REF!)/#REF!*100</f>
        <v>#REF!</v>
      </c>
    </row>
    <row r="4177" spans="1:8" s="104" customFormat="1">
      <c r="A4177" s="553"/>
      <c r="B4177" s="390" t="s">
        <v>3018</v>
      </c>
      <c r="C4177" s="401" t="s">
        <v>74</v>
      </c>
      <c r="D4177" s="11">
        <v>164.8</v>
      </c>
      <c r="E4177" s="11">
        <v>164.8</v>
      </c>
      <c r="F4177" s="11">
        <v>164.8</v>
      </c>
      <c r="G4177" s="392"/>
      <c r="H4177" s="31" t="e">
        <f>(D4294-#REF!)/#REF!*100</f>
        <v>#REF!</v>
      </c>
    </row>
    <row r="4178" spans="1:8" s="104" customFormat="1">
      <c r="A4178" s="553"/>
      <c r="B4178" s="390" t="s">
        <v>3019</v>
      </c>
      <c r="C4178" s="401" t="s">
        <v>74</v>
      </c>
      <c r="D4178" s="11">
        <v>226.6</v>
      </c>
      <c r="E4178" s="11">
        <v>226.6</v>
      </c>
      <c r="F4178" s="11">
        <v>226.6</v>
      </c>
      <c r="G4178" s="392"/>
      <c r="H4178" s="31" t="e">
        <f>(D4295-#REF!)/#REF!*100</f>
        <v>#REF!</v>
      </c>
    </row>
    <row r="4179" spans="1:8" s="104" customFormat="1">
      <c r="A4179" s="553"/>
      <c r="B4179" s="390" t="s">
        <v>3020</v>
      </c>
      <c r="C4179" s="401" t="s">
        <v>74</v>
      </c>
      <c r="D4179" s="11">
        <v>304.88</v>
      </c>
      <c r="E4179" s="11">
        <v>304.88</v>
      </c>
      <c r="F4179" s="11">
        <v>304.88</v>
      </c>
      <c r="G4179" s="392"/>
      <c r="H4179" s="31" t="e">
        <f>(D4296-#REF!)/#REF!*100</f>
        <v>#REF!</v>
      </c>
    </row>
    <row r="4180" spans="1:8" s="281" customFormat="1">
      <c r="A4180" s="553"/>
      <c r="B4180" s="390" t="s">
        <v>3021</v>
      </c>
      <c r="C4180" s="401" t="s">
        <v>74</v>
      </c>
      <c r="D4180" s="11">
        <v>313.12</v>
      </c>
      <c r="E4180" s="11">
        <v>313.12</v>
      </c>
      <c r="F4180" s="11">
        <v>313.12</v>
      </c>
      <c r="G4180" s="392"/>
      <c r="H4180" s="31" t="e">
        <f>(D4297-#REF!)/#REF!*100</f>
        <v>#REF!</v>
      </c>
    </row>
    <row r="4181" spans="1:8" s="281" customFormat="1">
      <c r="A4181" s="553"/>
      <c r="B4181" s="390" t="s">
        <v>3022</v>
      </c>
      <c r="C4181" s="401" t="s">
        <v>74</v>
      </c>
      <c r="D4181" s="11">
        <v>362.56</v>
      </c>
      <c r="E4181" s="11">
        <v>362.56</v>
      </c>
      <c r="F4181" s="11">
        <v>362.56</v>
      </c>
      <c r="G4181" s="392"/>
      <c r="H4181" s="31" t="e">
        <f>(D4298-#REF!)/#REF!*100</f>
        <v>#REF!</v>
      </c>
    </row>
    <row r="4182" spans="1:8" s="104" customFormat="1">
      <c r="A4182" s="553"/>
      <c r="B4182" s="390" t="s">
        <v>3023</v>
      </c>
      <c r="C4182" s="401" t="s">
        <v>74</v>
      </c>
      <c r="D4182" s="11">
        <v>453.2</v>
      </c>
      <c r="E4182" s="11">
        <v>453.2</v>
      </c>
      <c r="F4182" s="11">
        <v>453.2</v>
      </c>
      <c r="G4182" s="392"/>
      <c r="H4182" s="31" t="e">
        <f>(D4299-#REF!)/#REF!*100</f>
        <v>#REF!</v>
      </c>
    </row>
    <row r="4183" spans="1:8" s="104" customFormat="1" ht="47.25">
      <c r="A4183" s="659">
        <v>3</v>
      </c>
      <c r="B4183" s="380" t="s">
        <v>3026</v>
      </c>
      <c r="C4183" s="404"/>
      <c r="D4183" s="11"/>
      <c r="E4183" s="11"/>
      <c r="F4183" s="362"/>
      <c r="G4183" s="392"/>
      <c r="H4183" s="31" t="e">
        <f>(D4300-#REF!)/#REF!*100</f>
        <v>#REF!</v>
      </c>
    </row>
    <row r="4184" spans="1:8" s="104" customFormat="1" ht="38.25">
      <c r="A4184" s="660"/>
      <c r="B4184" s="384" t="s">
        <v>3027</v>
      </c>
      <c r="C4184" s="385" t="s">
        <v>705</v>
      </c>
      <c r="D4184" s="11">
        <v>51.5</v>
      </c>
      <c r="E4184" s="11">
        <v>51.5</v>
      </c>
      <c r="F4184" s="11">
        <v>51.5</v>
      </c>
      <c r="G4184" s="397"/>
      <c r="H4184" s="31" t="e">
        <f>(D4301-#REF!)/#REF!*100</f>
        <v>#REF!</v>
      </c>
    </row>
    <row r="4185" spans="1:8" s="104" customFormat="1" ht="25.5">
      <c r="A4185" s="660"/>
      <c r="B4185" s="384" t="s">
        <v>3028</v>
      </c>
      <c r="C4185" s="385" t="s">
        <v>67</v>
      </c>
      <c r="D4185" s="11">
        <v>51.5</v>
      </c>
      <c r="E4185" s="11">
        <v>51.5</v>
      </c>
      <c r="F4185" s="11">
        <v>51.5</v>
      </c>
      <c r="G4185" s="397"/>
      <c r="H4185" s="31" t="e">
        <f>(D4302-#REF!)/#REF!*100</f>
        <v>#REF!</v>
      </c>
    </row>
    <row r="4186" spans="1:8" s="104" customFormat="1" ht="25.5">
      <c r="A4186" s="660"/>
      <c r="B4186" s="384" t="s">
        <v>3029</v>
      </c>
      <c r="C4186" s="385" t="s">
        <v>67</v>
      </c>
      <c r="D4186" s="11">
        <v>55.620000000000005</v>
      </c>
      <c r="E4186" s="11">
        <v>55.620000000000005</v>
      </c>
      <c r="F4186" s="11">
        <v>55.620000000000005</v>
      </c>
      <c r="G4186" s="397"/>
      <c r="H4186" s="31" t="e">
        <f>(D4303-#REF!)/#REF!*100</f>
        <v>#REF!</v>
      </c>
    </row>
    <row r="4187" spans="1:8" s="104" customFormat="1" ht="25.5">
      <c r="A4187" s="660"/>
      <c r="B4187" s="384" t="s">
        <v>3030</v>
      </c>
      <c r="C4187" s="385" t="s">
        <v>67</v>
      </c>
      <c r="D4187" s="11">
        <v>67.98</v>
      </c>
      <c r="E4187" s="11">
        <v>67.98</v>
      </c>
      <c r="F4187" s="11">
        <v>67.98</v>
      </c>
      <c r="G4187" s="397"/>
      <c r="H4187" s="31" t="e">
        <f>(D4304-#REF!)/#REF!*100</f>
        <v>#REF!</v>
      </c>
    </row>
    <row r="4188" spans="1:8" s="104" customFormat="1" ht="25.5">
      <c r="A4188" s="660"/>
      <c r="B4188" s="384" t="s">
        <v>3031</v>
      </c>
      <c r="C4188" s="385" t="s">
        <v>67</v>
      </c>
      <c r="D4188" s="11">
        <v>133.9</v>
      </c>
      <c r="E4188" s="11">
        <v>133.9</v>
      </c>
      <c r="F4188" s="11">
        <v>133.9</v>
      </c>
      <c r="G4188" s="397"/>
      <c r="H4188" s="31" t="e">
        <f>(D4305-#REF!)/#REF!*100</f>
        <v>#REF!</v>
      </c>
    </row>
    <row r="4189" spans="1:8" s="104" customFormat="1" ht="25.5">
      <c r="A4189" s="660"/>
      <c r="B4189" s="384" t="s">
        <v>3032</v>
      </c>
      <c r="C4189" s="385" t="s">
        <v>67</v>
      </c>
      <c r="D4189" s="11">
        <v>135.96</v>
      </c>
      <c r="E4189" s="11">
        <v>135.96</v>
      </c>
      <c r="F4189" s="11">
        <v>135.96</v>
      </c>
      <c r="G4189" s="397"/>
      <c r="H4189" s="31" t="e">
        <f>(D4306-#REF!)/#REF!*100</f>
        <v>#REF!</v>
      </c>
    </row>
    <row r="4190" spans="1:8" s="104" customFormat="1" ht="25.5">
      <c r="A4190" s="660"/>
      <c r="B4190" s="390" t="s">
        <v>3033</v>
      </c>
      <c r="C4190" s="401" t="s">
        <v>74</v>
      </c>
      <c r="D4190" s="11">
        <v>181.28</v>
      </c>
      <c r="E4190" s="11">
        <v>181.28</v>
      </c>
      <c r="F4190" s="11">
        <v>181.28</v>
      </c>
      <c r="G4190" s="397"/>
      <c r="H4190" s="31" t="e">
        <f>(D4307-#REF!)/#REF!*100</f>
        <v>#REF!</v>
      </c>
    </row>
    <row r="4191" spans="1:8" s="104" customFormat="1" ht="25.5">
      <c r="A4191" s="660"/>
      <c r="B4191" s="390" t="s">
        <v>3034</v>
      </c>
      <c r="C4191" s="401" t="s">
        <v>74</v>
      </c>
      <c r="D4191" s="11">
        <v>181.28</v>
      </c>
      <c r="E4191" s="11">
        <v>181.28</v>
      </c>
      <c r="F4191" s="11">
        <v>181.28</v>
      </c>
      <c r="G4191" s="397"/>
      <c r="H4191" s="31" t="e">
        <f>(D4308-#REF!)/#REF!*100</f>
        <v>#REF!</v>
      </c>
    </row>
    <row r="4192" spans="1:8" s="104" customFormat="1" ht="25.5">
      <c r="A4192" s="660"/>
      <c r="B4192" s="390" t="s">
        <v>3035</v>
      </c>
      <c r="C4192" s="401" t="s">
        <v>74</v>
      </c>
      <c r="D4192" s="11">
        <v>230.72</v>
      </c>
      <c r="E4192" s="11">
        <v>230.72</v>
      </c>
      <c r="F4192" s="11">
        <v>230.72</v>
      </c>
      <c r="G4192" s="397"/>
      <c r="H4192" s="31" t="e">
        <f>(D4309-#REF!)/#REF!*100</f>
        <v>#REF!</v>
      </c>
    </row>
    <row r="4193" spans="1:8" s="104" customFormat="1" ht="15">
      <c r="A4193" s="660"/>
      <c r="B4193" s="384" t="s">
        <v>3036</v>
      </c>
      <c r="C4193" s="385" t="s">
        <v>67</v>
      </c>
      <c r="D4193" s="11">
        <v>51.5</v>
      </c>
      <c r="E4193" s="11">
        <v>51.5</v>
      </c>
      <c r="F4193" s="11">
        <v>51.5</v>
      </c>
      <c r="G4193" s="397"/>
      <c r="H4193" s="31" t="e">
        <f>(D4310-#REF!)/#REF!*100</f>
        <v>#REF!</v>
      </c>
    </row>
    <row r="4194" spans="1:8" s="104" customFormat="1" ht="15">
      <c r="A4194" s="660"/>
      <c r="B4194" s="384" t="s">
        <v>3037</v>
      </c>
      <c r="C4194" s="385" t="s">
        <v>67</v>
      </c>
      <c r="D4194" s="11">
        <v>51.5</v>
      </c>
      <c r="E4194" s="11">
        <v>51.5</v>
      </c>
      <c r="F4194" s="11">
        <v>51.5</v>
      </c>
      <c r="G4194" s="397"/>
      <c r="H4194" s="31" t="e">
        <f>(D4311-#REF!)/#REF!*100</f>
        <v>#REF!</v>
      </c>
    </row>
    <row r="4195" spans="1:8" s="104" customFormat="1">
      <c r="A4195" s="660"/>
      <c r="B4195" s="380" t="s">
        <v>3038</v>
      </c>
      <c r="C4195" s="406"/>
      <c r="D4195" s="11"/>
      <c r="E4195" s="11"/>
      <c r="F4195" s="362"/>
      <c r="G4195" s="392"/>
      <c r="H4195" s="31"/>
    </row>
    <row r="4196" spans="1:8" s="104" customFormat="1" ht="15">
      <c r="A4196" s="660"/>
      <c r="B4196" s="407" t="s">
        <v>3039</v>
      </c>
      <c r="C4196" s="385" t="s">
        <v>92</v>
      </c>
      <c r="D4196" s="11">
        <v>99.703999999999994</v>
      </c>
      <c r="E4196" s="11">
        <v>99.703999999999994</v>
      </c>
      <c r="F4196" s="11">
        <v>99.703999999999994</v>
      </c>
      <c r="G4196" s="395"/>
      <c r="H4196" s="31" t="e">
        <f>(D4313-#REF!)/#REF!*100</f>
        <v>#REF!</v>
      </c>
    </row>
    <row r="4197" spans="1:8" s="104" customFormat="1" ht="15">
      <c r="A4197" s="660"/>
      <c r="B4197" s="407" t="s">
        <v>3040</v>
      </c>
      <c r="C4197" s="385" t="s">
        <v>67</v>
      </c>
      <c r="D4197" s="11">
        <v>149.55599999999998</v>
      </c>
      <c r="E4197" s="11">
        <v>149.55599999999998</v>
      </c>
      <c r="F4197" s="11">
        <v>149.55599999999998</v>
      </c>
      <c r="G4197" s="395"/>
      <c r="H4197" s="31" t="e">
        <f>(D4314-#REF!)/#REF!*100</f>
        <v>#REF!</v>
      </c>
    </row>
    <row r="4198" spans="1:8" s="104" customFormat="1" ht="15">
      <c r="A4198" s="660"/>
      <c r="B4198" s="407" t="s">
        <v>3041</v>
      </c>
      <c r="C4198" s="385" t="s">
        <v>67</v>
      </c>
      <c r="D4198" s="11">
        <v>236.79700000000003</v>
      </c>
      <c r="E4198" s="11">
        <v>236.79700000000003</v>
      </c>
      <c r="F4198" s="11">
        <v>236.79700000000003</v>
      </c>
      <c r="G4198" s="395"/>
      <c r="H4198" s="31" t="e">
        <f>(D4315-#REF!)/#REF!*100</f>
        <v>#REF!</v>
      </c>
    </row>
    <row r="4199" spans="1:8" s="104" customFormat="1" ht="15">
      <c r="A4199" s="660"/>
      <c r="B4199" s="407" t="s">
        <v>3042</v>
      </c>
      <c r="C4199" s="385" t="s">
        <v>67</v>
      </c>
      <c r="D4199" s="11">
        <v>348.964</v>
      </c>
      <c r="E4199" s="11">
        <v>348.964</v>
      </c>
      <c r="F4199" s="11">
        <v>348.964</v>
      </c>
      <c r="G4199" s="395"/>
      <c r="H4199" s="31" t="e">
        <f>(D4316-#REF!)/#REF!*100</f>
        <v>#REF!</v>
      </c>
    </row>
    <row r="4200" spans="1:8" s="104" customFormat="1" ht="15">
      <c r="A4200" s="661"/>
      <c r="B4200" s="407" t="s">
        <v>3043</v>
      </c>
      <c r="C4200" s="385" t="s">
        <v>67</v>
      </c>
      <c r="D4200" s="11">
        <v>348.964</v>
      </c>
      <c r="E4200" s="11">
        <v>348.964</v>
      </c>
      <c r="F4200" s="11">
        <v>348.964</v>
      </c>
      <c r="G4200" s="395"/>
      <c r="H4200" s="31" t="e">
        <f>(D4317-#REF!)/#REF!*100</f>
        <v>#REF!</v>
      </c>
    </row>
    <row r="4201" spans="1:8" s="104" customFormat="1">
      <c r="A4201" s="647">
        <v>4</v>
      </c>
      <c r="B4201" s="380" t="s">
        <v>3044</v>
      </c>
      <c r="C4201" s="406" t="s">
        <v>67</v>
      </c>
      <c r="D4201" s="11">
        <v>33.650100000000002</v>
      </c>
      <c r="E4201" s="11">
        <v>33.650100000000002</v>
      </c>
      <c r="F4201" s="11">
        <v>33.650100000000002</v>
      </c>
      <c r="G4201" s="395"/>
      <c r="H4201" s="31" t="e">
        <f>(D4318-#REF!)/#REF!*100</f>
        <v>#REF!</v>
      </c>
    </row>
    <row r="4202" spans="1:8" s="104" customFormat="1" ht="15">
      <c r="A4202" s="648"/>
      <c r="B4202" s="407" t="s">
        <v>3039</v>
      </c>
      <c r="C4202" s="385" t="s">
        <v>92</v>
      </c>
      <c r="D4202" s="11"/>
      <c r="E4202" s="11"/>
      <c r="F4202" s="11"/>
      <c r="G4202" s="395"/>
      <c r="H4202" s="31" t="e">
        <f>(D4319-#REF!)/#REF!*100</f>
        <v>#REF!</v>
      </c>
    </row>
    <row r="4203" spans="1:8" s="104" customFormat="1" ht="15">
      <c r="A4203" s="648"/>
      <c r="B4203" s="407" t="s">
        <v>3045</v>
      </c>
      <c r="C4203" s="385" t="s">
        <v>67</v>
      </c>
      <c r="D4203" s="11">
        <v>30.900000000000002</v>
      </c>
      <c r="E4203" s="11">
        <v>30.900000000000002</v>
      </c>
      <c r="F4203" s="11">
        <v>30.900000000000002</v>
      </c>
      <c r="G4203" s="395"/>
      <c r="H4203" s="31" t="e">
        <f>(D4320-#REF!)/#REF!*100</f>
        <v>#REF!</v>
      </c>
    </row>
    <row r="4204" spans="1:8" s="104" customFormat="1" ht="15">
      <c r="A4204" s="648"/>
      <c r="B4204" s="407" t="s">
        <v>3046</v>
      </c>
      <c r="C4204" s="385" t="s">
        <v>67</v>
      </c>
      <c r="D4204" s="11">
        <v>46.35</v>
      </c>
      <c r="E4204" s="11">
        <v>46.35</v>
      </c>
      <c r="F4204" s="11">
        <v>46.35</v>
      </c>
      <c r="G4204" s="395"/>
      <c r="H4204" s="31" t="e">
        <f>(D4321-#REF!)/#REF!*100</f>
        <v>#REF!</v>
      </c>
    </row>
    <row r="4205" spans="1:8" s="104" customFormat="1" ht="15">
      <c r="A4205" s="648"/>
      <c r="B4205" s="407" t="s">
        <v>3047</v>
      </c>
      <c r="C4205" s="385" t="s">
        <v>67</v>
      </c>
      <c r="D4205" s="11">
        <v>66.95</v>
      </c>
      <c r="E4205" s="11">
        <v>66.95</v>
      </c>
      <c r="F4205" s="11">
        <v>66.95</v>
      </c>
      <c r="G4205" s="395"/>
      <c r="H4205" s="31" t="e">
        <f>(D4322-#REF!)/#REF!*100</f>
        <v>#REF!</v>
      </c>
    </row>
    <row r="4206" spans="1:8" s="104" customFormat="1" ht="15">
      <c r="A4206" s="648"/>
      <c r="B4206" s="407" t="s">
        <v>3048</v>
      </c>
      <c r="C4206" s="385" t="s">
        <v>67</v>
      </c>
      <c r="D4206" s="11">
        <v>128.75</v>
      </c>
      <c r="E4206" s="11">
        <v>128.75</v>
      </c>
      <c r="F4206" s="11">
        <v>128.75</v>
      </c>
      <c r="G4206" s="395"/>
      <c r="H4206" s="31" t="e">
        <f>(D4323-#REF!)/#REF!*100</f>
        <v>#REF!</v>
      </c>
    </row>
    <row r="4207" spans="1:8" s="104" customFormat="1" ht="15">
      <c r="A4207" s="649"/>
      <c r="B4207" s="407" t="s">
        <v>3049</v>
      </c>
      <c r="C4207" s="385" t="s">
        <v>67</v>
      </c>
      <c r="D4207" s="11">
        <v>144.20000000000002</v>
      </c>
      <c r="E4207" s="11">
        <v>144.20000000000002</v>
      </c>
      <c r="F4207" s="11">
        <v>144.20000000000002</v>
      </c>
      <c r="G4207" s="395"/>
      <c r="H4207" s="31"/>
    </row>
    <row r="4208" spans="1:8" s="104" customFormat="1" ht="31.5">
      <c r="A4208" s="553">
        <v>5</v>
      </c>
      <c r="B4208" s="380" t="s">
        <v>3050</v>
      </c>
      <c r="C4208" s="406"/>
      <c r="D4208" s="11"/>
      <c r="E4208" s="11"/>
      <c r="F4208" s="362"/>
      <c r="G4208" s="395"/>
      <c r="H4208" s="31" t="e">
        <f>(D4325-#REF!)/#REF!*100</f>
        <v>#REF!</v>
      </c>
    </row>
    <row r="4209" spans="1:8" s="104" customFormat="1">
      <c r="A4209" s="553"/>
      <c r="B4209" s="407" t="s">
        <v>3051</v>
      </c>
      <c r="C4209" s="385" t="s">
        <v>92</v>
      </c>
      <c r="D4209" s="11">
        <v>30.900000000000002</v>
      </c>
      <c r="E4209" s="11">
        <v>30.900000000000002</v>
      </c>
      <c r="F4209" s="11">
        <v>30.900000000000002</v>
      </c>
      <c r="G4209" s="395"/>
      <c r="H4209" s="31" t="e">
        <f>(D4326-#REF!)/#REF!*100</f>
        <v>#REF!</v>
      </c>
    </row>
    <row r="4210" spans="1:8" s="104" customFormat="1">
      <c r="A4210" s="553"/>
      <c r="B4210" s="407" t="s">
        <v>3052</v>
      </c>
      <c r="C4210" s="385" t="s">
        <v>67</v>
      </c>
      <c r="D4210" s="11">
        <v>46.35</v>
      </c>
      <c r="E4210" s="11">
        <v>46.35</v>
      </c>
      <c r="F4210" s="11">
        <v>46.35</v>
      </c>
      <c r="G4210" s="395"/>
      <c r="H4210" s="31" t="e">
        <f>(D4327-#REF!)/#REF!*100</f>
        <v>#REF!</v>
      </c>
    </row>
    <row r="4211" spans="1:8" s="104" customFormat="1">
      <c r="A4211" s="553"/>
      <c r="B4211" s="407" t="s">
        <v>3053</v>
      </c>
      <c r="C4211" s="385" t="s">
        <v>67</v>
      </c>
      <c r="D4211" s="11">
        <v>66.95</v>
      </c>
      <c r="E4211" s="11">
        <v>66.95</v>
      </c>
      <c r="F4211" s="11">
        <v>66.95</v>
      </c>
      <c r="G4211" s="395"/>
      <c r="H4211" s="31" t="e">
        <f>(D4328-#REF!)/#REF!*100</f>
        <v>#REF!</v>
      </c>
    </row>
    <row r="4212" spans="1:8" s="104" customFormat="1" ht="16.5">
      <c r="A4212" s="553"/>
      <c r="B4212" s="407" t="s">
        <v>3054</v>
      </c>
      <c r="C4212" s="385" t="s">
        <v>67</v>
      </c>
      <c r="D4212" s="11">
        <v>128.75</v>
      </c>
      <c r="E4212" s="11">
        <v>128.75</v>
      </c>
      <c r="F4212" s="11">
        <v>128.75</v>
      </c>
      <c r="G4212" s="395"/>
      <c r="H4212" s="422"/>
    </row>
    <row r="4213" spans="1:8" s="104" customFormat="1">
      <c r="A4213" s="553"/>
      <c r="B4213" s="407" t="s">
        <v>3055</v>
      </c>
      <c r="C4213" s="385" t="s">
        <v>67</v>
      </c>
      <c r="D4213" s="11">
        <v>144.20000000000002</v>
      </c>
      <c r="E4213" s="11">
        <v>144.20000000000002</v>
      </c>
      <c r="F4213" s="11">
        <v>144.20000000000002</v>
      </c>
      <c r="G4213" s="395"/>
      <c r="H4213" s="31" t="e">
        <f>(D4330-#REF!)/#REF!*100</f>
        <v>#REF!</v>
      </c>
    </row>
    <row r="4214" spans="1:8" s="104" customFormat="1">
      <c r="A4214" s="647">
        <v>6</v>
      </c>
      <c r="B4214" s="380" t="s">
        <v>3056</v>
      </c>
      <c r="C4214" s="406"/>
      <c r="D4214" s="11"/>
      <c r="E4214" s="11"/>
      <c r="F4214" s="11"/>
      <c r="G4214" s="395"/>
      <c r="H4214" s="31" t="e">
        <f>(D4331-#REF!)/#REF!*100</f>
        <v>#REF!</v>
      </c>
    </row>
    <row r="4215" spans="1:8" s="104" customFormat="1" ht="15">
      <c r="A4215" s="648"/>
      <c r="B4215" s="407" t="s">
        <v>3057</v>
      </c>
      <c r="C4215" s="385" t="s">
        <v>2607</v>
      </c>
      <c r="D4215" s="11">
        <v>30.900000000000002</v>
      </c>
      <c r="E4215" s="11">
        <v>30.900000000000002</v>
      </c>
      <c r="F4215" s="11">
        <v>30.900000000000002</v>
      </c>
      <c r="G4215" s="395"/>
      <c r="H4215" s="31" t="e">
        <f>(D4332-#REF!)/#REF!*100</f>
        <v>#REF!</v>
      </c>
    </row>
    <row r="4216" spans="1:8" s="104" customFormat="1" ht="15">
      <c r="A4216" s="648"/>
      <c r="B4216" s="407" t="s">
        <v>3058</v>
      </c>
      <c r="C4216" s="385" t="s">
        <v>67</v>
      </c>
      <c r="D4216" s="11">
        <v>46.35</v>
      </c>
      <c r="E4216" s="11">
        <v>46.35</v>
      </c>
      <c r="F4216" s="11">
        <v>46.35</v>
      </c>
      <c r="G4216" s="395"/>
      <c r="H4216" s="31" t="e">
        <f>(D4333-#REF!)/#REF!*100</f>
        <v>#REF!</v>
      </c>
    </row>
    <row r="4217" spans="1:8" s="104" customFormat="1" ht="15">
      <c r="A4217" s="649"/>
      <c r="B4217" s="407" t="s">
        <v>3059</v>
      </c>
      <c r="C4217" s="385" t="s">
        <v>67</v>
      </c>
      <c r="D4217" s="11">
        <v>66.95</v>
      </c>
      <c r="E4217" s="11">
        <v>66.95</v>
      </c>
      <c r="F4217" s="11">
        <v>66.95</v>
      </c>
      <c r="G4217" s="395"/>
      <c r="H4217" s="31" t="e">
        <f>(D4334-#REF!)/#REF!*100</f>
        <v>#REF!</v>
      </c>
    </row>
    <row r="4218" spans="1:8" s="104" customFormat="1" ht="15">
      <c r="A4218" s="647">
        <v>7</v>
      </c>
      <c r="B4218" s="403" t="s">
        <v>3060</v>
      </c>
      <c r="C4218" s="385"/>
      <c r="D4218" s="11"/>
      <c r="E4218" s="11"/>
      <c r="F4218" s="11"/>
      <c r="G4218" s="395"/>
      <c r="H4218" s="31" t="e">
        <f>(D4335-#REF!)/#REF!*100</f>
        <v>#REF!</v>
      </c>
    </row>
    <row r="4219" spans="1:8" s="104" customFormat="1" ht="15">
      <c r="A4219" s="648"/>
      <c r="B4219" s="407" t="s">
        <v>3061</v>
      </c>
      <c r="C4219" s="385" t="s">
        <v>2607</v>
      </c>
      <c r="D4219" s="11">
        <v>7.931</v>
      </c>
      <c r="E4219" s="11">
        <v>7.931</v>
      </c>
      <c r="F4219" s="11">
        <v>7.931</v>
      </c>
      <c r="G4219" s="395"/>
      <c r="H4219" s="31" t="e">
        <f>(D4336-#REF!)/#REF!*100</f>
        <v>#REF!</v>
      </c>
    </row>
    <row r="4220" spans="1:8" s="104" customFormat="1" ht="15">
      <c r="A4220" s="648"/>
      <c r="B4220" s="407" t="s">
        <v>3062</v>
      </c>
      <c r="C4220" s="385" t="s">
        <v>92</v>
      </c>
      <c r="D4220" s="11">
        <v>5.665</v>
      </c>
      <c r="E4220" s="11">
        <v>5.665</v>
      </c>
      <c r="F4220" s="11">
        <v>5.665</v>
      </c>
      <c r="G4220" s="395"/>
      <c r="H4220" s="31" t="e">
        <f>(D4337-#REF!)/#REF!*100</f>
        <v>#REF!</v>
      </c>
    </row>
    <row r="4221" spans="1:8" s="104" customFormat="1" ht="15">
      <c r="A4221" s="648"/>
      <c r="B4221" s="407" t="s">
        <v>3063</v>
      </c>
      <c r="C4221" s="385" t="s">
        <v>92</v>
      </c>
      <c r="D4221" s="11">
        <v>1.5449999999999999</v>
      </c>
      <c r="E4221" s="11">
        <v>1.5449999999999999</v>
      </c>
      <c r="F4221" s="11">
        <v>1.5449999999999999</v>
      </c>
      <c r="G4221" s="395"/>
      <c r="H4221" s="31"/>
    </row>
    <row r="4222" spans="1:8" s="104" customFormat="1" ht="15">
      <c r="A4222" s="649"/>
      <c r="B4222" s="407" t="s">
        <v>3064</v>
      </c>
      <c r="C4222" s="385" t="s">
        <v>92</v>
      </c>
      <c r="D4222" s="11">
        <v>15.450000000000001</v>
      </c>
      <c r="E4222" s="11">
        <v>15.450000000000001</v>
      </c>
      <c r="F4222" s="11">
        <v>15.450000000000001</v>
      </c>
      <c r="G4222" s="395"/>
      <c r="H4222" s="31" t="e">
        <f>(D4339-#REF!)/#REF!*100</f>
        <v>#REF!</v>
      </c>
    </row>
    <row r="4223" spans="1:8" s="104" customFormat="1">
      <c r="A4223" s="555">
        <v>8</v>
      </c>
      <c r="B4223" s="403" t="s">
        <v>3065</v>
      </c>
      <c r="C4223" s="406"/>
      <c r="D4223" s="11"/>
      <c r="E4223" s="11"/>
      <c r="F4223" s="362"/>
      <c r="G4223" s="397"/>
      <c r="H4223" s="31" t="e">
        <f>(D4340-#REF!)/#REF!*100</f>
        <v>#REF!</v>
      </c>
    </row>
    <row r="4224" spans="1:8" s="104" customFormat="1" ht="71.25">
      <c r="A4224" s="553"/>
      <c r="B4224" s="407" t="s">
        <v>3066</v>
      </c>
      <c r="C4224" s="406"/>
      <c r="D4224" s="11"/>
      <c r="E4224" s="11"/>
      <c r="F4224" s="362"/>
      <c r="G4224" s="397"/>
      <c r="H4224" s="31" t="e">
        <f>(D4341-#REF!)/#REF!*100</f>
        <v>#REF!</v>
      </c>
    </row>
    <row r="4225" spans="1:8" s="104" customFormat="1">
      <c r="A4225" s="553"/>
      <c r="B4225" s="407" t="s">
        <v>3067</v>
      </c>
      <c r="C4225" s="385" t="s">
        <v>705</v>
      </c>
      <c r="D4225" s="11">
        <v>1081.5</v>
      </c>
      <c r="E4225" s="11">
        <v>1081.5</v>
      </c>
      <c r="F4225" s="11">
        <v>1081.5</v>
      </c>
      <c r="G4225" s="397"/>
      <c r="H4225" s="31" t="e">
        <f>(D4342-#REF!)/#REF!*100</f>
        <v>#REF!</v>
      </c>
    </row>
    <row r="4226" spans="1:8" s="104" customFormat="1">
      <c r="A4226" s="553"/>
      <c r="B4226" s="407" t="s">
        <v>3068</v>
      </c>
      <c r="C4226" s="385" t="s">
        <v>557</v>
      </c>
      <c r="D4226" s="11">
        <v>1135.4720000000002</v>
      </c>
      <c r="E4226" s="11">
        <v>1135.4720000000002</v>
      </c>
      <c r="F4226" s="11">
        <v>1135.4720000000002</v>
      </c>
      <c r="G4226" s="397"/>
      <c r="H4226" s="505"/>
    </row>
    <row r="4227" spans="1:8" s="104" customFormat="1">
      <c r="A4227" s="553"/>
      <c r="B4227" s="407" t="s">
        <v>3069</v>
      </c>
      <c r="C4227" s="385" t="s">
        <v>557</v>
      </c>
      <c r="D4227" s="11">
        <v>1415.6320000000001</v>
      </c>
      <c r="E4227" s="11">
        <v>1415.6320000000001</v>
      </c>
      <c r="F4227" s="11">
        <v>1415.6320000000001</v>
      </c>
      <c r="G4227" s="397"/>
      <c r="H4227" s="31" t="e">
        <f>(D4344-#REF!)/#REF!*100</f>
        <v>#REF!</v>
      </c>
    </row>
    <row r="4228" spans="1:8" s="104" customFormat="1">
      <c r="A4228" s="553"/>
      <c r="B4228" s="407" t="s">
        <v>3070</v>
      </c>
      <c r="C4228" s="385" t="s">
        <v>557</v>
      </c>
      <c r="D4228" s="11">
        <v>1679.3120000000001</v>
      </c>
      <c r="E4228" s="11">
        <v>1679.3120000000001</v>
      </c>
      <c r="F4228" s="11">
        <v>1679.3120000000001</v>
      </c>
      <c r="G4228" s="397"/>
      <c r="H4228" s="31" t="e">
        <f>(D4345-#REF!)/#REF!*100</f>
        <v>#REF!</v>
      </c>
    </row>
    <row r="4229" spans="1:8" s="104" customFormat="1">
      <c r="A4229" s="553"/>
      <c r="B4229" s="407" t="s">
        <v>3071</v>
      </c>
      <c r="C4229" s="385" t="s">
        <v>557</v>
      </c>
      <c r="D4229" s="11">
        <v>1794.6720000000003</v>
      </c>
      <c r="E4229" s="11">
        <v>1794.6720000000003</v>
      </c>
      <c r="F4229" s="11">
        <v>1794.6720000000003</v>
      </c>
      <c r="G4229" s="397"/>
      <c r="H4229" s="31" t="e">
        <f>(D4346-#REF!)/#REF!*100</f>
        <v>#REF!</v>
      </c>
    </row>
    <row r="4230" spans="1:8" s="104" customFormat="1">
      <c r="A4230" s="553"/>
      <c r="B4230" s="407" t="s">
        <v>3072</v>
      </c>
      <c r="C4230" s="385" t="s">
        <v>557</v>
      </c>
      <c r="D4230" s="11">
        <v>2668.1120000000001</v>
      </c>
      <c r="E4230" s="11">
        <v>2668.1120000000001</v>
      </c>
      <c r="F4230" s="11">
        <v>2668.1120000000001</v>
      </c>
      <c r="G4230" s="397"/>
      <c r="H4230" s="31" t="e">
        <f>(D4347-#REF!)/#REF!*100</f>
        <v>#REF!</v>
      </c>
    </row>
    <row r="4231" spans="1:8" s="104" customFormat="1">
      <c r="A4231" s="553"/>
      <c r="B4231" s="407" t="s">
        <v>3073</v>
      </c>
      <c r="C4231" s="385" t="s">
        <v>557</v>
      </c>
      <c r="D4231" s="11">
        <v>2997.712</v>
      </c>
      <c r="E4231" s="11">
        <v>2997.712</v>
      </c>
      <c r="F4231" s="11">
        <v>2997.712</v>
      </c>
      <c r="G4231" s="397"/>
      <c r="H4231" s="31" t="e">
        <f>(D4348-#REF!)/#REF!*100</f>
        <v>#REF!</v>
      </c>
    </row>
    <row r="4232" spans="1:8" s="104" customFormat="1">
      <c r="A4232" s="553"/>
      <c r="B4232" s="384" t="s">
        <v>3074</v>
      </c>
      <c r="C4232" s="385" t="s">
        <v>557</v>
      </c>
      <c r="D4232" s="11">
        <v>5799.3120000000008</v>
      </c>
      <c r="E4232" s="11">
        <v>5799.3120000000008</v>
      </c>
      <c r="F4232" s="11">
        <v>5799.3120000000008</v>
      </c>
      <c r="G4232" s="397"/>
      <c r="H4232" s="31" t="e">
        <f>(D4349-#REF!)/#REF!*100</f>
        <v>#REF!</v>
      </c>
    </row>
    <row r="4233" spans="1:8" s="104" customFormat="1" ht="25.5">
      <c r="A4233" s="553"/>
      <c r="B4233" s="384" t="s">
        <v>3075</v>
      </c>
      <c r="C4233" s="385" t="s">
        <v>557</v>
      </c>
      <c r="D4233" s="11">
        <v>7727.4720000000007</v>
      </c>
      <c r="E4233" s="11">
        <v>7727.4720000000007</v>
      </c>
      <c r="F4233" s="11">
        <v>7727.4720000000007</v>
      </c>
      <c r="G4233" s="397"/>
      <c r="H4233" s="31" t="e">
        <f>(D4350-#REF!)/#REF!*100</f>
        <v>#REF!</v>
      </c>
    </row>
    <row r="4234" spans="1:8" s="104" customFormat="1">
      <c r="A4234" s="553"/>
      <c r="B4234" s="384" t="s">
        <v>3076</v>
      </c>
      <c r="C4234" s="385" t="s">
        <v>557</v>
      </c>
      <c r="D4234" s="11">
        <v>5445.6100000000006</v>
      </c>
      <c r="E4234" s="11">
        <v>5445.6100000000006</v>
      </c>
      <c r="F4234" s="11">
        <v>5445.6100000000006</v>
      </c>
      <c r="G4234" s="397"/>
      <c r="H4234" s="31" t="e">
        <f>(D4351-#REF!)/#REF!*100</f>
        <v>#REF!</v>
      </c>
    </row>
    <row r="4235" spans="1:8" s="104" customFormat="1">
      <c r="A4235" s="647">
        <v>9</v>
      </c>
      <c r="B4235" s="380" t="s">
        <v>3077</v>
      </c>
      <c r="C4235" s="406"/>
      <c r="D4235" s="11"/>
      <c r="E4235" s="11"/>
      <c r="F4235" s="362"/>
      <c r="G4235" s="397"/>
      <c r="H4235" s="31" t="e">
        <f>(D4352-#REF!)/#REF!*100</f>
        <v>#REF!</v>
      </c>
    </row>
    <row r="4236" spans="1:8" s="104" customFormat="1" ht="15">
      <c r="A4236" s="648"/>
      <c r="B4236" s="407" t="s">
        <v>3078</v>
      </c>
      <c r="C4236" s="385" t="s">
        <v>705</v>
      </c>
      <c r="D4236" s="11">
        <v>80.75200000000001</v>
      </c>
      <c r="E4236" s="11">
        <v>80.75200000000001</v>
      </c>
      <c r="F4236" s="11">
        <v>80.75200000000001</v>
      </c>
      <c r="G4236" s="397"/>
      <c r="H4236" s="31" t="e">
        <f>(D4353-#REF!)/#REF!*100</f>
        <v>#REF!</v>
      </c>
    </row>
    <row r="4237" spans="1:8" s="104" customFormat="1" ht="15">
      <c r="A4237" s="648"/>
      <c r="B4237" s="407" t="s">
        <v>3079</v>
      </c>
      <c r="C4237" s="385" t="s">
        <v>557</v>
      </c>
      <c r="D4237" s="11">
        <v>80.75200000000001</v>
      </c>
      <c r="E4237" s="11">
        <v>80.75200000000001</v>
      </c>
      <c r="F4237" s="11">
        <v>80.75200000000001</v>
      </c>
      <c r="G4237" s="397"/>
      <c r="H4237" s="31" t="e">
        <f>(D4354-#REF!)/#REF!*100</f>
        <v>#REF!</v>
      </c>
    </row>
    <row r="4238" spans="1:8" s="104" customFormat="1" ht="15">
      <c r="A4238" s="649"/>
      <c r="B4238" s="407" t="s">
        <v>3080</v>
      </c>
      <c r="C4238" s="385" t="s">
        <v>557</v>
      </c>
      <c r="D4238" s="11">
        <v>130.19200000000001</v>
      </c>
      <c r="E4238" s="11">
        <v>130.19200000000001</v>
      </c>
      <c r="F4238" s="11">
        <v>130.19200000000001</v>
      </c>
      <c r="G4238" s="397"/>
      <c r="H4238" s="31" t="e">
        <f>(D4355-#REF!)/#REF!*100</f>
        <v>#REF!</v>
      </c>
    </row>
    <row r="4239" spans="1:8" s="104" customFormat="1" ht="45">
      <c r="A4239" s="554">
        <v>10</v>
      </c>
      <c r="B4239" s="408" t="s">
        <v>3081</v>
      </c>
      <c r="C4239" s="404"/>
      <c r="D4239" s="11"/>
      <c r="E4239" s="11"/>
      <c r="F4239" s="362"/>
      <c r="G4239" s="392"/>
      <c r="H4239" s="31" t="e">
        <f>(D4356-#REF!)/#REF!*100</f>
        <v>#REF!</v>
      </c>
    </row>
    <row r="4240" spans="1:8" s="104" customFormat="1" ht="15">
      <c r="A4240" s="554"/>
      <c r="B4240" s="407" t="s">
        <v>3082</v>
      </c>
      <c r="C4240" s="409" t="s">
        <v>92</v>
      </c>
      <c r="D4240" s="11">
        <v>206</v>
      </c>
      <c r="E4240" s="11">
        <v>206</v>
      </c>
      <c r="F4240" s="11">
        <v>206</v>
      </c>
      <c r="G4240" s="392"/>
      <c r="H4240" s="650"/>
    </row>
    <row r="4241" spans="1:8" s="104" customFormat="1" ht="15">
      <c r="A4241" s="554"/>
      <c r="B4241" s="407" t="s">
        <v>3083</v>
      </c>
      <c r="C4241" s="409" t="s">
        <v>557</v>
      </c>
      <c r="D4241" s="11">
        <v>1030</v>
      </c>
      <c r="E4241" s="11">
        <v>1030</v>
      </c>
      <c r="F4241" s="11">
        <v>1030</v>
      </c>
      <c r="G4241" s="392"/>
      <c r="H4241" s="651"/>
    </row>
    <row r="4242" spans="1:8" s="104" customFormat="1" ht="15">
      <c r="A4242" s="554"/>
      <c r="B4242" s="407" t="s">
        <v>3084</v>
      </c>
      <c r="C4242" s="409" t="s">
        <v>557</v>
      </c>
      <c r="D4242" s="11">
        <v>1709.8</v>
      </c>
      <c r="E4242" s="11">
        <v>1709.8</v>
      </c>
      <c r="F4242" s="11">
        <v>1709.8</v>
      </c>
      <c r="G4242" s="392"/>
      <c r="H4242" s="31" t="e">
        <f>(D4359-#REF!)/#REF!*100</f>
        <v>#REF!</v>
      </c>
    </row>
    <row r="4243" spans="1:8" s="104" customFormat="1" ht="15">
      <c r="A4243" s="554"/>
      <c r="B4243" s="407" t="s">
        <v>3085</v>
      </c>
      <c r="C4243" s="409" t="s">
        <v>557</v>
      </c>
      <c r="D4243" s="11">
        <v>2472</v>
      </c>
      <c r="E4243" s="11">
        <v>2472</v>
      </c>
      <c r="F4243" s="11">
        <v>2472</v>
      </c>
      <c r="G4243" s="392"/>
      <c r="H4243" s="31" t="e">
        <f>(D4360-#REF!)/#REF!*100</f>
        <v>#REF!</v>
      </c>
    </row>
    <row r="4244" spans="1:8" s="104" customFormat="1" ht="15">
      <c r="A4244" s="554"/>
      <c r="B4244" s="407" t="s">
        <v>3086</v>
      </c>
      <c r="C4244" s="409" t="s">
        <v>557</v>
      </c>
      <c r="D4244" s="11">
        <v>1648</v>
      </c>
      <c r="E4244" s="11">
        <v>1648</v>
      </c>
      <c r="F4244" s="11">
        <v>1648</v>
      </c>
      <c r="G4244" s="392"/>
      <c r="H4244" s="31" t="e">
        <f>(D4361-#REF!)/#REF!*100</f>
        <v>#REF!</v>
      </c>
    </row>
    <row r="4245" spans="1:8" s="104" customFormat="1" ht="15">
      <c r="A4245" s="554"/>
      <c r="B4245" s="407" t="s">
        <v>3087</v>
      </c>
      <c r="C4245" s="409" t="s">
        <v>557</v>
      </c>
      <c r="D4245" s="11">
        <v>2636.8</v>
      </c>
      <c r="E4245" s="11">
        <v>2636.8</v>
      </c>
      <c r="F4245" s="11">
        <v>2636.8</v>
      </c>
      <c r="G4245" s="392"/>
      <c r="H4245" s="31" t="e">
        <f>(D4362-#REF!)/#REF!*100</f>
        <v>#REF!</v>
      </c>
    </row>
    <row r="4246" spans="1:8" s="104" customFormat="1" ht="15">
      <c r="A4246" s="554"/>
      <c r="B4246" s="407" t="s">
        <v>3088</v>
      </c>
      <c r="C4246" s="409" t="s">
        <v>557</v>
      </c>
      <c r="D4246" s="11">
        <v>3156.9500000000003</v>
      </c>
      <c r="E4246" s="11">
        <v>3156.9500000000003</v>
      </c>
      <c r="F4246" s="11">
        <v>3156.9500000000003</v>
      </c>
      <c r="G4246" s="392"/>
      <c r="H4246" s="31" t="e">
        <f>(D4363-#REF!)/#REF!*100</f>
        <v>#REF!</v>
      </c>
    </row>
    <row r="4247" spans="1:8" s="104" customFormat="1" ht="75">
      <c r="A4247" s="553">
        <v>10</v>
      </c>
      <c r="B4247" s="380" t="s">
        <v>3089</v>
      </c>
      <c r="C4247" s="406"/>
      <c r="D4247" s="11"/>
      <c r="E4247" s="11"/>
      <c r="F4247" s="362"/>
      <c r="G4247" s="392"/>
      <c r="H4247" s="505"/>
    </row>
    <row r="4248" spans="1:8" s="104" customFormat="1">
      <c r="A4248" s="553"/>
      <c r="B4248" s="407" t="s">
        <v>3090</v>
      </c>
      <c r="C4248" s="385" t="s">
        <v>92</v>
      </c>
      <c r="D4248" s="11">
        <v>257.5</v>
      </c>
      <c r="E4248" s="11">
        <v>257.5</v>
      </c>
      <c r="F4248" s="11">
        <v>257.5</v>
      </c>
      <c r="G4248" s="392"/>
      <c r="H4248" s="505"/>
    </row>
    <row r="4249" spans="1:8" s="104" customFormat="1">
      <c r="A4249" s="553"/>
      <c r="B4249" s="407" t="s">
        <v>3082</v>
      </c>
      <c r="C4249" s="385" t="s">
        <v>557</v>
      </c>
      <c r="D4249" s="11">
        <v>164.8</v>
      </c>
      <c r="E4249" s="11">
        <v>164.8</v>
      </c>
      <c r="F4249" s="11">
        <v>164.8</v>
      </c>
      <c r="G4249" s="392"/>
      <c r="H4249" s="31" t="e">
        <f>(D4366-#REF!)/#REF!*100</f>
        <v>#REF!</v>
      </c>
    </row>
    <row r="4250" spans="1:8" s="104" customFormat="1">
      <c r="A4250" s="553"/>
      <c r="B4250" s="407" t="s">
        <v>3083</v>
      </c>
      <c r="C4250" s="385" t="s">
        <v>557</v>
      </c>
      <c r="D4250" s="11">
        <v>618</v>
      </c>
      <c r="E4250" s="11">
        <v>618</v>
      </c>
      <c r="F4250" s="11">
        <v>618</v>
      </c>
      <c r="G4250" s="392"/>
      <c r="H4250" s="31" t="e">
        <f>(D4367-#REF!)/#REF!*100</f>
        <v>#REF!</v>
      </c>
    </row>
    <row r="4251" spans="1:8" s="104" customFormat="1">
      <c r="A4251" s="553"/>
      <c r="B4251" s="407" t="s">
        <v>3084</v>
      </c>
      <c r="C4251" s="385" t="s">
        <v>557</v>
      </c>
      <c r="D4251" s="11">
        <v>1236</v>
      </c>
      <c r="E4251" s="11">
        <v>1236</v>
      </c>
      <c r="F4251" s="11">
        <v>1236</v>
      </c>
      <c r="G4251" s="392"/>
      <c r="H4251" s="31" t="e">
        <f>(D4368-#REF!)/#REF!*100</f>
        <v>#REF!</v>
      </c>
    </row>
    <row r="4252" spans="1:8" s="104" customFormat="1">
      <c r="A4252" s="553"/>
      <c r="B4252" s="407" t="s">
        <v>3085</v>
      </c>
      <c r="C4252" s="385" t="s">
        <v>557</v>
      </c>
      <c r="D4252" s="11">
        <v>1493.5</v>
      </c>
      <c r="E4252" s="11">
        <v>1493.5</v>
      </c>
      <c r="F4252" s="11">
        <v>1493.5</v>
      </c>
      <c r="G4252" s="392"/>
      <c r="H4252" s="31" t="e">
        <f>(D4369-#REF!)/#REF!*100</f>
        <v>#REF!</v>
      </c>
    </row>
    <row r="4253" spans="1:8" s="104" customFormat="1">
      <c r="A4253" s="553"/>
      <c r="B4253" s="407" t="s">
        <v>3086</v>
      </c>
      <c r="C4253" s="385" t="s">
        <v>557</v>
      </c>
      <c r="D4253" s="11">
        <v>978.5</v>
      </c>
      <c r="E4253" s="11">
        <v>978.5</v>
      </c>
      <c r="F4253" s="11">
        <v>978.5</v>
      </c>
      <c r="G4253" s="392"/>
      <c r="H4253" s="31" t="e">
        <f>(D4370-#REF!)/#REF!*100</f>
        <v>#REF!</v>
      </c>
    </row>
    <row r="4254" spans="1:8" s="104" customFormat="1">
      <c r="A4254" s="553"/>
      <c r="B4254" s="407" t="s">
        <v>3087</v>
      </c>
      <c r="C4254" s="385" t="s">
        <v>557</v>
      </c>
      <c r="D4254" s="11">
        <v>1390.5</v>
      </c>
      <c r="E4254" s="11">
        <v>1390.5</v>
      </c>
      <c r="F4254" s="11">
        <v>1390.5</v>
      </c>
      <c r="G4254" s="392"/>
      <c r="H4254" s="31" t="e">
        <f>(D4371-#REF!)/#REF!*100</f>
        <v>#REF!</v>
      </c>
    </row>
    <row r="4255" spans="1:8" s="104" customFormat="1">
      <c r="A4255" s="553"/>
      <c r="B4255" s="407" t="s">
        <v>3088</v>
      </c>
      <c r="C4255" s="385" t="s">
        <v>557</v>
      </c>
      <c r="D4255" s="11">
        <v>1854</v>
      </c>
      <c r="E4255" s="11">
        <v>1854</v>
      </c>
      <c r="F4255" s="11">
        <v>1854</v>
      </c>
      <c r="G4255" s="392"/>
      <c r="H4255" s="31" t="e">
        <f>(D4372-#REF!)/#REF!*100</f>
        <v>#REF!</v>
      </c>
    </row>
    <row r="4256" spans="1:8" s="104" customFormat="1" ht="60">
      <c r="A4256" s="647">
        <v>12</v>
      </c>
      <c r="B4256" s="403" t="s">
        <v>3091</v>
      </c>
      <c r="C4256" s="385"/>
      <c r="D4256" s="11"/>
      <c r="E4256" s="11"/>
      <c r="F4256" s="362"/>
      <c r="G4256" s="410"/>
      <c r="H4256" s="31" t="e">
        <f>(D4373-#REF!)/#REF!*100</f>
        <v>#REF!</v>
      </c>
    </row>
    <row r="4257" spans="1:8" s="104" customFormat="1" ht="25.5">
      <c r="A4257" s="648"/>
      <c r="B4257" s="384" t="s">
        <v>3092</v>
      </c>
      <c r="C4257" s="385" t="s">
        <v>92</v>
      </c>
      <c r="D4257" s="11">
        <v>2750.5120000000002</v>
      </c>
      <c r="E4257" s="11">
        <v>2750.5120000000002</v>
      </c>
      <c r="F4257" s="11">
        <v>2750.5120000000002</v>
      </c>
      <c r="G4257" s="411"/>
      <c r="H4257" s="31" t="e">
        <f>(D4374-#REF!)/#REF!*100</f>
        <v>#REF!</v>
      </c>
    </row>
    <row r="4258" spans="1:8" s="104" customFormat="1" ht="15">
      <c r="A4258" s="648"/>
      <c r="B4258" s="407" t="s">
        <v>3093</v>
      </c>
      <c r="C4258" s="385" t="s">
        <v>557</v>
      </c>
      <c r="D4258" s="11">
        <v>3277.8720000000003</v>
      </c>
      <c r="E4258" s="11">
        <v>3277.8720000000003</v>
      </c>
      <c r="F4258" s="11">
        <v>3277.8720000000003</v>
      </c>
      <c r="G4258" s="411"/>
      <c r="H4258" s="31" t="e">
        <f>(D4375-#REF!)/#REF!*100</f>
        <v>#REF!</v>
      </c>
    </row>
    <row r="4259" spans="1:8" s="104" customFormat="1" ht="15">
      <c r="A4259" s="648"/>
      <c r="B4259" s="407" t="s">
        <v>3094</v>
      </c>
      <c r="C4259" s="385" t="s">
        <v>557</v>
      </c>
      <c r="D4259" s="11">
        <v>3014.192</v>
      </c>
      <c r="E4259" s="11">
        <v>3014.192</v>
      </c>
      <c r="F4259" s="11">
        <v>3014.192</v>
      </c>
      <c r="G4259" s="411"/>
      <c r="H4259" s="31" t="e">
        <f>(D4376-#REF!)/#REF!*100</f>
        <v>#REF!</v>
      </c>
    </row>
    <row r="4260" spans="1:8" s="104" customFormat="1" ht="15">
      <c r="A4260" s="648"/>
      <c r="B4260" s="407" t="s">
        <v>3095</v>
      </c>
      <c r="C4260" s="385" t="s">
        <v>557</v>
      </c>
      <c r="D4260" s="11">
        <v>3063.6320000000001</v>
      </c>
      <c r="E4260" s="11">
        <v>3063.6320000000001</v>
      </c>
      <c r="F4260" s="11">
        <v>3063.6320000000001</v>
      </c>
      <c r="G4260" s="411"/>
      <c r="H4260" s="31" t="e">
        <f>(D4377-#REF!)/#REF!*100</f>
        <v>#REF!</v>
      </c>
    </row>
    <row r="4261" spans="1:8" s="104" customFormat="1" ht="25.5">
      <c r="A4261" s="648"/>
      <c r="B4261" s="384" t="s">
        <v>3096</v>
      </c>
      <c r="C4261" s="385" t="s">
        <v>557</v>
      </c>
      <c r="D4261" s="11">
        <v>3376.7520000000004</v>
      </c>
      <c r="E4261" s="11">
        <v>3376.7520000000004</v>
      </c>
      <c r="F4261" s="11">
        <v>3376.7520000000004</v>
      </c>
      <c r="G4261" s="411"/>
      <c r="H4261" s="31" t="e">
        <f>(D4378-#REF!)/#REF!*100</f>
        <v>#REF!</v>
      </c>
    </row>
    <row r="4262" spans="1:8" s="104" customFormat="1" ht="15">
      <c r="A4262" s="648"/>
      <c r="B4262" s="407" t="s">
        <v>3097</v>
      </c>
      <c r="C4262" s="385" t="s">
        <v>557</v>
      </c>
      <c r="D4262" s="11">
        <v>3706.3520000000003</v>
      </c>
      <c r="E4262" s="11">
        <v>3706.3520000000003</v>
      </c>
      <c r="F4262" s="11">
        <v>3706.3520000000003</v>
      </c>
      <c r="G4262" s="411"/>
      <c r="H4262" s="31" t="e">
        <f>(D4379-#REF!)/#REF!*100</f>
        <v>#REF!</v>
      </c>
    </row>
    <row r="4263" spans="1:8" s="104" customFormat="1" ht="15">
      <c r="A4263" s="648"/>
      <c r="B4263" s="407" t="s">
        <v>3098</v>
      </c>
      <c r="C4263" s="385" t="s">
        <v>557</v>
      </c>
      <c r="D4263" s="11">
        <v>3706.3520000000003</v>
      </c>
      <c r="E4263" s="11">
        <v>3706.3520000000003</v>
      </c>
      <c r="F4263" s="11">
        <v>3706.3520000000003</v>
      </c>
      <c r="G4263" s="411"/>
      <c r="H4263" s="31" t="e">
        <f>(D4380-#REF!)/#REF!*100</f>
        <v>#REF!</v>
      </c>
    </row>
    <row r="4264" spans="1:8" s="104" customFormat="1" ht="15">
      <c r="A4264" s="649"/>
      <c r="B4264" s="407" t="s">
        <v>3099</v>
      </c>
      <c r="C4264" s="385" t="s">
        <v>557</v>
      </c>
      <c r="D4264" s="11">
        <v>3706.3520000000003</v>
      </c>
      <c r="E4264" s="11">
        <v>3706.3520000000003</v>
      </c>
      <c r="F4264" s="11">
        <v>3706.3520000000003</v>
      </c>
      <c r="G4264" s="411"/>
      <c r="H4264" s="31" t="e">
        <f>(D4381-#REF!)/#REF!*100</f>
        <v>#REF!</v>
      </c>
    </row>
    <row r="4265" spans="1:8" s="104" customFormat="1" ht="60">
      <c r="A4265" s="555"/>
      <c r="B4265" s="403" t="s">
        <v>3100</v>
      </c>
      <c r="C4265" s="385"/>
      <c r="D4265" s="11"/>
      <c r="E4265" s="11"/>
      <c r="F4265" s="11"/>
      <c r="G4265" s="410"/>
      <c r="H4265" s="505"/>
    </row>
    <row r="4266" spans="1:8" s="104" customFormat="1">
      <c r="A4266" s="555"/>
      <c r="B4266" s="407" t="s">
        <v>3101</v>
      </c>
      <c r="C4266" s="385"/>
      <c r="D4266" s="11">
        <v>5665</v>
      </c>
      <c r="E4266" s="11">
        <v>5665</v>
      </c>
      <c r="F4266" s="11">
        <v>5665</v>
      </c>
      <c r="G4266" s="410"/>
      <c r="H4266" s="31" t="e">
        <f>(D4383-#REF!)/#REF!*100</f>
        <v>#REF!</v>
      </c>
    </row>
    <row r="4267" spans="1:8" s="104" customFormat="1">
      <c r="A4267" s="555"/>
      <c r="B4267" s="407" t="s">
        <v>3102</v>
      </c>
      <c r="C4267" s="385"/>
      <c r="D4267" s="11">
        <v>5665</v>
      </c>
      <c r="E4267" s="11">
        <v>5665</v>
      </c>
      <c r="F4267" s="11">
        <v>5665</v>
      </c>
      <c r="G4267" s="410"/>
      <c r="H4267" s="31" t="e">
        <f>(D4384-#REF!)/#REF!*100</f>
        <v>#REF!</v>
      </c>
    </row>
    <row r="4268" spans="1:8" s="104" customFormat="1">
      <c r="A4268" s="555"/>
      <c r="B4268" s="407" t="s">
        <v>3103</v>
      </c>
      <c r="C4268" s="385"/>
      <c r="D4268" s="11">
        <v>6386</v>
      </c>
      <c r="E4268" s="11">
        <v>6386</v>
      </c>
      <c r="F4268" s="11">
        <v>6386</v>
      </c>
      <c r="G4268" s="410"/>
      <c r="H4268" s="31" t="e">
        <f>(D4385-#REF!)/#REF!*100</f>
        <v>#REF!</v>
      </c>
    </row>
    <row r="4269" spans="1:8" s="104" customFormat="1">
      <c r="A4269" s="555"/>
      <c r="B4269" s="407" t="s">
        <v>3104</v>
      </c>
      <c r="C4269" s="385"/>
      <c r="D4269" s="11">
        <v>8240</v>
      </c>
      <c r="E4269" s="11">
        <v>8240</v>
      </c>
      <c r="F4269" s="11">
        <v>8240</v>
      </c>
      <c r="G4269" s="410"/>
      <c r="H4269" s="31" t="e">
        <f>(D4386-#REF!)/#REF!*100</f>
        <v>#REF!</v>
      </c>
    </row>
    <row r="4270" spans="1:8" s="104" customFormat="1">
      <c r="A4270" s="555"/>
      <c r="B4270" s="407" t="s">
        <v>3105</v>
      </c>
      <c r="C4270" s="385"/>
      <c r="D4270" s="11">
        <v>9785</v>
      </c>
      <c r="E4270" s="11">
        <v>9785</v>
      </c>
      <c r="F4270" s="11">
        <v>9785</v>
      </c>
      <c r="G4270" s="410"/>
      <c r="H4270" s="31" t="e">
        <f>(D4387-#REF!)/#REF!*100</f>
        <v>#REF!</v>
      </c>
    </row>
    <row r="4271" spans="1:8" s="104" customFormat="1">
      <c r="A4271" s="555"/>
      <c r="B4271" s="407" t="s">
        <v>3106</v>
      </c>
      <c r="C4271" s="385"/>
      <c r="D4271" s="11">
        <v>6386</v>
      </c>
      <c r="E4271" s="11">
        <v>6386</v>
      </c>
      <c r="F4271" s="11">
        <v>6386</v>
      </c>
      <c r="G4271" s="410"/>
      <c r="H4271" s="414"/>
    </row>
    <row r="4272" spans="1:8" s="104" customFormat="1">
      <c r="A4272" s="555"/>
      <c r="B4272" s="407" t="s">
        <v>3107</v>
      </c>
      <c r="C4272" s="385"/>
      <c r="D4272" s="11">
        <v>7045.2</v>
      </c>
      <c r="E4272" s="11">
        <v>7045.2</v>
      </c>
      <c r="F4272" s="11">
        <v>7045.2</v>
      </c>
      <c r="G4272" s="410"/>
      <c r="H4272" s="414"/>
    </row>
    <row r="4273" spans="1:8" s="104" customFormat="1">
      <c r="A4273" s="555"/>
      <c r="B4273" s="407" t="s">
        <v>3108</v>
      </c>
      <c r="C4273" s="385"/>
      <c r="D4273" s="11">
        <v>7045.2</v>
      </c>
      <c r="E4273" s="11">
        <v>7045.2</v>
      </c>
      <c r="F4273" s="11">
        <v>7045.2</v>
      </c>
      <c r="G4273" s="410"/>
      <c r="H4273" s="414"/>
    </row>
    <row r="4274" spans="1:8" s="104" customFormat="1">
      <c r="A4274" s="555"/>
      <c r="B4274" s="407" t="s">
        <v>3109</v>
      </c>
      <c r="C4274" s="385"/>
      <c r="D4274" s="11">
        <v>11330</v>
      </c>
      <c r="E4274" s="11">
        <v>11330</v>
      </c>
      <c r="F4274" s="11">
        <v>11330</v>
      </c>
      <c r="G4274" s="410"/>
      <c r="H4274" s="414"/>
    </row>
    <row r="4275" spans="1:8" s="104" customFormat="1">
      <c r="A4275" s="555"/>
      <c r="B4275" s="407" t="s">
        <v>3110</v>
      </c>
      <c r="C4275" s="385"/>
      <c r="D4275" s="11">
        <v>13390</v>
      </c>
      <c r="E4275" s="11">
        <v>13390</v>
      </c>
      <c r="F4275" s="11">
        <v>13390</v>
      </c>
      <c r="G4275" s="410"/>
      <c r="H4275" s="414"/>
    </row>
    <row r="4276" spans="1:8" s="104" customFormat="1" ht="28.5">
      <c r="A4276" s="555"/>
      <c r="B4276" s="407" t="s">
        <v>3111</v>
      </c>
      <c r="C4276" s="385"/>
      <c r="D4276" s="11">
        <v>21115</v>
      </c>
      <c r="E4276" s="11">
        <v>21115</v>
      </c>
      <c r="F4276" s="11">
        <v>21115</v>
      </c>
      <c r="G4276" s="410"/>
      <c r="H4276" s="414"/>
    </row>
    <row r="4277" spans="1:8" s="104" customFormat="1" ht="28.5">
      <c r="A4277" s="555"/>
      <c r="B4277" s="407" t="s">
        <v>3112</v>
      </c>
      <c r="C4277" s="385"/>
      <c r="D4277" s="11">
        <v>23175</v>
      </c>
      <c r="E4277" s="11">
        <v>23175</v>
      </c>
      <c r="F4277" s="11">
        <v>23175</v>
      </c>
      <c r="G4277" s="410"/>
      <c r="H4277" s="414"/>
    </row>
    <row r="4278" spans="1:8" s="104" customFormat="1" ht="28.5">
      <c r="A4278" s="555"/>
      <c r="B4278" s="407" t="s">
        <v>3113</v>
      </c>
      <c r="C4278" s="385"/>
      <c r="D4278" s="11">
        <v>27295</v>
      </c>
      <c r="E4278" s="11">
        <v>27295</v>
      </c>
      <c r="F4278" s="11">
        <v>27295</v>
      </c>
      <c r="G4278" s="410"/>
      <c r="H4278" s="414"/>
    </row>
    <row r="4279" spans="1:8" s="104" customFormat="1" ht="28.5">
      <c r="A4279" s="555"/>
      <c r="B4279" s="407" t="s">
        <v>3114</v>
      </c>
      <c r="C4279" s="385"/>
      <c r="D4279" s="11">
        <v>35535</v>
      </c>
      <c r="E4279" s="11">
        <v>35535</v>
      </c>
      <c r="F4279" s="11">
        <v>35535</v>
      </c>
      <c r="G4279" s="410"/>
      <c r="H4279" s="414"/>
    </row>
    <row r="4280" spans="1:8" s="104" customFormat="1" ht="28.5">
      <c r="A4280" s="555"/>
      <c r="B4280" s="407" t="s">
        <v>3115</v>
      </c>
      <c r="C4280" s="385"/>
      <c r="D4280" s="11">
        <v>48410</v>
      </c>
      <c r="E4280" s="11">
        <v>48410</v>
      </c>
      <c r="F4280" s="11">
        <v>48410</v>
      </c>
      <c r="G4280" s="410"/>
      <c r="H4280" s="414"/>
    </row>
    <row r="4281" spans="1:8" s="104" customFormat="1" ht="28.5">
      <c r="A4281" s="555"/>
      <c r="B4281" s="407" t="s">
        <v>3116</v>
      </c>
      <c r="C4281" s="385"/>
      <c r="D4281" s="11">
        <v>63963</v>
      </c>
      <c r="E4281" s="11">
        <v>63963</v>
      </c>
      <c r="F4281" s="11">
        <v>63963</v>
      </c>
      <c r="G4281" s="410"/>
      <c r="H4281" s="414"/>
    </row>
    <row r="4282" spans="1:8" s="104" customFormat="1">
      <c r="A4282" s="556">
        <v>14</v>
      </c>
      <c r="B4282" s="403" t="s">
        <v>3117</v>
      </c>
      <c r="C4282" s="409"/>
      <c r="D4282" s="11"/>
      <c r="E4282" s="11"/>
      <c r="F4282" s="362"/>
      <c r="G4282" s="410"/>
      <c r="H4282" s="414"/>
    </row>
    <row r="4283" spans="1:8" s="104" customFormat="1" ht="28.5">
      <c r="A4283" s="556"/>
      <c r="B4283" s="407" t="s">
        <v>3118</v>
      </c>
      <c r="C4283" s="409"/>
      <c r="D4283" s="11"/>
      <c r="E4283" s="11"/>
      <c r="F4283" s="362"/>
      <c r="G4283" s="410"/>
      <c r="H4283" s="414"/>
    </row>
    <row r="4284" spans="1:8" s="104" customFormat="1">
      <c r="A4284" s="553"/>
      <c r="B4284" s="413" t="s">
        <v>3119</v>
      </c>
      <c r="C4284" s="385" t="s">
        <v>67</v>
      </c>
      <c r="D4284" s="11">
        <v>11618.4</v>
      </c>
      <c r="E4284" s="11">
        <v>11618.4</v>
      </c>
      <c r="F4284" s="11">
        <v>11618.4</v>
      </c>
      <c r="G4284" s="392"/>
      <c r="H4284" s="414"/>
    </row>
    <row r="4285" spans="1:8" s="104" customFormat="1">
      <c r="A4285" s="553"/>
      <c r="B4285" s="413" t="s">
        <v>3120</v>
      </c>
      <c r="C4285" s="385" t="s">
        <v>67</v>
      </c>
      <c r="D4285" s="11">
        <v>12854.4</v>
      </c>
      <c r="E4285" s="11">
        <v>12854.4</v>
      </c>
      <c r="F4285" s="11">
        <v>12854.4</v>
      </c>
      <c r="G4285" s="392"/>
      <c r="H4285" s="414"/>
    </row>
    <row r="4286" spans="1:8" s="104" customFormat="1">
      <c r="A4286" s="553"/>
      <c r="B4286" s="413" t="s">
        <v>3121</v>
      </c>
      <c r="C4286" s="385" t="s">
        <v>67</v>
      </c>
      <c r="D4286" s="11">
        <v>18210.400000000001</v>
      </c>
      <c r="E4286" s="11">
        <v>18210.400000000001</v>
      </c>
      <c r="F4286" s="11">
        <v>18210.400000000001</v>
      </c>
      <c r="G4286" s="392"/>
      <c r="H4286" s="414"/>
    </row>
    <row r="4287" spans="1:8" s="281" customFormat="1">
      <c r="A4287" s="553"/>
      <c r="B4287" s="413" t="s">
        <v>3122</v>
      </c>
      <c r="C4287" s="385" t="s">
        <v>67</v>
      </c>
      <c r="D4287" s="11">
        <v>19199.2</v>
      </c>
      <c r="E4287" s="11">
        <v>19199.2</v>
      </c>
      <c r="F4287" s="11">
        <v>19199.2</v>
      </c>
      <c r="G4287" s="392"/>
      <c r="H4287" s="414"/>
    </row>
    <row r="4288" spans="1:8" s="281" customFormat="1">
      <c r="A4288" s="553"/>
      <c r="B4288" s="413" t="s">
        <v>3123</v>
      </c>
      <c r="C4288" s="385" t="s">
        <v>67</v>
      </c>
      <c r="D4288" s="11">
        <v>25214.400000000001</v>
      </c>
      <c r="E4288" s="11">
        <v>25214.400000000001</v>
      </c>
      <c r="F4288" s="11">
        <v>25214.400000000001</v>
      </c>
      <c r="G4288" s="392"/>
      <c r="H4288" s="414"/>
    </row>
    <row r="4289" spans="1:8" s="281" customFormat="1">
      <c r="A4289" s="553"/>
      <c r="B4289" s="413" t="s">
        <v>3124</v>
      </c>
      <c r="C4289" s="385" t="s">
        <v>67</v>
      </c>
      <c r="D4289" s="11">
        <v>26038.400000000001</v>
      </c>
      <c r="E4289" s="11">
        <v>26038.400000000001</v>
      </c>
      <c r="F4289" s="11">
        <v>26038.400000000001</v>
      </c>
      <c r="G4289" s="392"/>
      <c r="H4289" s="414"/>
    </row>
    <row r="4290" spans="1:8" s="281" customFormat="1">
      <c r="A4290" s="553"/>
      <c r="B4290" s="413" t="s">
        <v>3125</v>
      </c>
      <c r="C4290" s="385" t="s">
        <v>67</v>
      </c>
      <c r="D4290" s="11">
        <v>27686.400000000001</v>
      </c>
      <c r="E4290" s="11">
        <v>27686.400000000001</v>
      </c>
      <c r="F4290" s="11">
        <v>27686.400000000001</v>
      </c>
      <c r="G4290" s="392"/>
      <c r="H4290" s="414"/>
    </row>
    <row r="4291" spans="1:8" s="281" customFormat="1">
      <c r="A4291" s="553"/>
      <c r="B4291" s="413" t="s">
        <v>3126</v>
      </c>
      <c r="C4291" s="385" t="s">
        <v>67</v>
      </c>
      <c r="D4291" s="11">
        <v>35020</v>
      </c>
      <c r="E4291" s="11">
        <v>35020</v>
      </c>
      <c r="F4291" s="11">
        <v>35020</v>
      </c>
      <c r="G4291" s="392"/>
      <c r="H4291" s="414"/>
    </row>
    <row r="4292" spans="1:8" s="281" customFormat="1" ht="47.25">
      <c r="A4292" s="553">
        <v>15</v>
      </c>
      <c r="B4292" s="415" t="s">
        <v>3127</v>
      </c>
      <c r="C4292" s="406"/>
      <c r="D4292" s="11"/>
      <c r="E4292" s="11"/>
      <c r="F4292" s="362"/>
      <c r="G4292" s="392"/>
      <c r="H4292" s="414"/>
    </row>
    <row r="4293" spans="1:8" s="281" customFormat="1" ht="28.5">
      <c r="A4293" s="553"/>
      <c r="B4293" s="407" t="s">
        <v>3128</v>
      </c>
      <c r="C4293" s="385" t="s">
        <v>705</v>
      </c>
      <c r="D4293" s="11">
        <v>180.25</v>
      </c>
      <c r="E4293" s="11">
        <v>180.25</v>
      </c>
      <c r="F4293" s="11">
        <v>180.25</v>
      </c>
      <c r="G4293" s="397"/>
      <c r="H4293" s="414"/>
    </row>
    <row r="4294" spans="1:8" s="281" customFormat="1" ht="28.5">
      <c r="A4294" s="553"/>
      <c r="B4294" s="407" t="s">
        <v>3129</v>
      </c>
      <c r="C4294" s="385" t="s">
        <v>67</v>
      </c>
      <c r="D4294" s="11">
        <v>736.45</v>
      </c>
      <c r="E4294" s="11">
        <v>736.45</v>
      </c>
      <c r="F4294" s="11">
        <v>736.45</v>
      </c>
      <c r="G4294" s="397"/>
      <c r="H4294" s="414"/>
    </row>
    <row r="4295" spans="1:8" s="281" customFormat="1">
      <c r="A4295" s="553"/>
      <c r="B4295" s="407" t="s">
        <v>3130</v>
      </c>
      <c r="C4295" s="385" t="s">
        <v>67</v>
      </c>
      <c r="D4295" s="11">
        <v>226.6</v>
      </c>
      <c r="E4295" s="11">
        <v>226.6</v>
      </c>
      <c r="F4295" s="11">
        <v>226.6</v>
      </c>
      <c r="G4295" s="397"/>
      <c r="H4295" s="414"/>
    </row>
    <row r="4296" spans="1:8" s="281" customFormat="1" ht="28.5">
      <c r="A4296" s="553"/>
      <c r="B4296" s="407" t="s">
        <v>3131</v>
      </c>
      <c r="C4296" s="385" t="s">
        <v>67</v>
      </c>
      <c r="D4296" s="11">
        <v>875.5</v>
      </c>
      <c r="E4296" s="11">
        <v>875.5</v>
      </c>
      <c r="F4296" s="11">
        <v>875.5</v>
      </c>
      <c r="G4296" s="397"/>
      <c r="H4296" s="414"/>
    </row>
    <row r="4297" spans="1:8" s="281" customFormat="1" ht="28.5">
      <c r="A4297" s="553"/>
      <c r="B4297" s="407" t="s">
        <v>3132</v>
      </c>
      <c r="C4297" s="385" t="s">
        <v>67</v>
      </c>
      <c r="D4297" s="11">
        <v>1107.25</v>
      </c>
      <c r="E4297" s="11">
        <v>1107.25</v>
      </c>
      <c r="F4297" s="11">
        <v>1107.25</v>
      </c>
      <c r="G4297" s="397"/>
      <c r="H4297" s="414"/>
    </row>
    <row r="4298" spans="1:8" s="281" customFormat="1" ht="28.5">
      <c r="A4298" s="553"/>
      <c r="B4298" s="407" t="s">
        <v>3133</v>
      </c>
      <c r="C4298" s="385" t="s">
        <v>67</v>
      </c>
      <c r="D4298" s="11">
        <v>566.5</v>
      </c>
      <c r="E4298" s="11">
        <v>566.5</v>
      </c>
      <c r="F4298" s="11">
        <v>566.5</v>
      </c>
      <c r="G4298" s="397"/>
      <c r="H4298" s="414"/>
    </row>
    <row r="4299" spans="1:8" s="281" customFormat="1" ht="77.25" customHeight="1">
      <c r="A4299" s="553"/>
      <c r="B4299" s="407" t="s">
        <v>3134</v>
      </c>
      <c r="C4299" s="385" t="s">
        <v>67</v>
      </c>
      <c r="D4299" s="11">
        <v>1213.3399999999999</v>
      </c>
      <c r="E4299" s="11">
        <v>1213.3399999999999</v>
      </c>
      <c r="F4299" s="11">
        <v>1213.3399999999999</v>
      </c>
      <c r="G4299" s="416"/>
      <c r="H4299" s="414"/>
    </row>
    <row r="4300" spans="1:8" s="281" customFormat="1" ht="44.25">
      <c r="A4300" s="553"/>
      <c r="B4300" s="417" t="s">
        <v>3135</v>
      </c>
      <c r="C4300" s="385" t="s">
        <v>67</v>
      </c>
      <c r="D4300" s="11">
        <v>231.75</v>
      </c>
      <c r="E4300" s="11">
        <v>231.75</v>
      </c>
      <c r="F4300" s="11">
        <v>231.75</v>
      </c>
      <c r="G4300" s="397"/>
      <c r="H4300" s="414"/>
    </row>
    <row r="4301" spans="1:8" s="281" customFormat="1" ht="28.5">
      <c r="A4301" s="553"/>
      <c r="B4301" s="407" t="s">
        <v>3136</v>
      </c>
      <c r="C4301" s="385" t="s">
        <v>67</v>
      </c>
      <c r="D4301" s="11">
        <v>360.5</v>
      </c>
      <c r="E4301" s="11">
        <v>360.5</v>
      </c>
      <c r="F4301" s="11">
        <v>360.5</v>
      </c>
      <c r="G4301" s="397"/>
      <c r="H4301" s="414"/>
    </row>
    <row r="4302" spans="1:8" s="281" customFormat="1" ht="42.75">
      <c r="A4302" s="553"/>
      <c r="B4302" s="407" t="s">
        <v>3137</v>
      </c>
      <c r="C4302" s="385" t="s">
        <v>67</v>
      </c>
      <c r="D4302" s="11">
        <v>824</v>
      </c>
      <c r="E4302" s="11">
        <v>824</v>
      </c>
      <c r="F4302" s="11">
        <v>824</v>
      </c>
      <c r="G4302" s="397"/>
      <c r="H4302" s="414"/>
    </row>
    <row r="4303" spans="1:8" s="281" customFormat="1" ht="58.5">
      <c r="A4303" s="553"/>
      <c r="B4303" s="407" t="s">
        <v>3138</v>
      </c>
      <c r="C4303" s="385" t="s">
        <v>67</v>
      </c>
      <c r="D4303" s="11">
        <v>968.2</v>
      </c>
      <c r="E4303" s="11">
        <v>968.2</v>
      </c>
      <c r="F4303" s="11">
        <v>968.2</v>
      </c>
      <c r="G4303" s="397"/>
      <c r="H4303" s="414"/>
    </row>
    <row r="4304" spans="1:8" s="281" customFormat="1" ht="42.75">
      <c r="A4304" s="553"/>
      <c r="B4304" s="407" t="s">
        <v>3139</v>
      </c>
      <c r="C4304" s="385" t="s">
        <v>67</v>
      </c>
      <c r="D4304" s="11">
        <v>1514.1000000000001</v>
      </c>
      <c r="E4304" s="11">
        <v>1514.1000000000001</v>
      </c>
      <c r="F4304" s="11">
        <v>1514.1000000000001</v>
      </c>
      <c r="G4304" s="397"/>
      <c r="H4304" s="414"/>
    </row>
    <row r="4305" spans="1:8" s="281" customFormat="1">
      <c r="A4305" s="553"/>
      <c r="B4305" s="407" t="s">
        <v>3140</v>
      </c>
      <c r="C4305" s="385" t="s">
        <v>67</v>
      </c>
      <c r="D4305" s="11">
        <v>1699.5</v>
      </c>
      <c r="E4305" s="11">
        <v>1699.5</v>
      </c>
      <c r="F4305" s="11">
        <v>1699.5</v>
      </c>
      <c r="G4305" s="397"/>
      <c r="H4305" s="414"/>
    </row>
    <row r="4306" spans="1:8" s="281" customFormat="1">
      <c r="A4306" s="553"/>
      <c r="B4306" s="403" t="s">
        <v>3141</v>
      </c>
      <c r="C4306" s="385" t="s">
        <v>67</v>
      </c>
      <c r="D4306" s="11">
        <v>15089.5</v>
      </c>
      <c r="E4306" s="11">
        <v>15089.5</v>
      </c>
      <c r="F4306" s="11">
        <v>15089.5</v>
      </c>
      <c r="G4306" s="397"/>
      <c r="H4306" s="414"/>
    </row>
    <row r="4307" spans="1:8" s="281" customFormat="1">
      <c r="A4307" s="553"/>
      <c r="B4307" s="407" t="s">
        <v>3142</v>
      </c>
      <c r="C4307" s="385" t="s">
        <v>67</v>
      </c>
      <c r="D4307" s="11">
        <v>10763.5</v>
      </c>
      <c r="E4307" s="11">
        <v>10763.5</v>
      </c>
      <c r="F4307" s="11">
        <v>10763.5</v>
      </c>
      <c r="G4307" s="397"/>
      <c r="H4307" s="414"/>
    </row>
    <row r="4308" spans="1:8" s="281" customFormat="1" ht="28.5">
      <c r="A4308" s="553"/>
      <c r="B4308" s="407" t="s">
        <v>3143</v>
      </c>
      <c r="C4308" s="385" t="s">
        <v>67</v>
      </c>
      <c r="D4308" s="11">
        <v>463.5</v>
      </c>
      <c r="E4308" s="11">
        <v>463.5</v>
      </c>
      <c r="F4308" s="11">
        <v>463.5</v>
      </c>
      <c r="G4308" s="397"/>
      <c r="H4308" s="414"/>
    </row>
    <row r="4309" spans="1:8" s="281" customFormat="1">
      <c r="A4309" s="553"/>
      <c r="B4309" s="407" t="s">
        <v>3144</v>
      </c>
      <c r="C4309" s="385" t="s">
        <v>67</v>
      </c>
      <c r="D4309" s="11">
        <v>669.5</v>
      </c>
      <c r="E4309" s="11">
        <v>669.5</v>
      </c>
      <c r="F4309" s="11">
        <v>669.5</v>
      </c>
      <c r="G4309" s="397"/>
      <c r="H4309" s="414"/>
    </row>
    <row r="4310" spans="1:8" s="281" customFormat="1" ht="28.5">
      <c r="A4310" s="553"/>
      <c r="B4310" s="407" t="s">
        <v>3145</v>
      </c>
      <c r="C4310" s="385" t="s">
        <v>67</v>
      </c>
      <c r="D4310" s="11">
        <v>360.5</v>
      </c>
      <c r="E4310" s="11">
        <v>360.5</v>
      </c>
      <c r="F4310" s="11">
        <v>360.5</v>
      </c>
      <c r="G4310" s="397"/>
      <c r="H4310" s="414"/>
    </row>
    <row r="4311" spans="1:8" s="281" customFormat="1" ht="25.5">
      <c r="A4311" s="553"/>
      <c r="B4311" s="389" t="s">
        <v>3146</v>
      </c>
      <c r="C4311" s="385" t="s">
        <v>705</v>
      </c>
      <c r="D4311" s="11">
        <v>824</v>
      </c>
      <c r="E4311" s="11">
        <v>824</v>
      </c>
      <c r="F4311" s="11">
        <v>824</v>
      </c>
      <c r="G4311" s="397"/>
      <c r="H4311" s="414"/>
    </row>
    <row r="4312" spans="1:8" s="281" customFormat="1" ht="18">
      <c r="A4312" s="553"/>
      <c r="B4312" s="418" t="s">
        <v>3147</v>
      </c>
      <c r="C4312" s="385"/>
      <c r="D4312" s="11"/>
      <c r="E4312" s="11"/>
      <c r="F4312" s="362"/>
      <c r="G4312" s="397"/>
      <c r="H4312" s="414"/>
    </row>
    <row r="4313" spans="1:8" s="281" customFormat="1" ht="57">
      <c r="A4313" s="553"/>
      <c r="B4313" s="407" t="s">
        <v>3148</v>
      </c>
      <c r="C4313" s="385" t="s">
        <v>67</v>
      </c>
      <c r="D4313" s="11">
        <v>2575</v>
      </c>
      <c r="E4313" s="11">
        <v>2575</v>
      </c>
      <c r="F4313" s="11">
        <v>2575</v>
      </c>
      <c r="G4313" s="397"/>
      <c r="H4313" s="414"/>
    </row>
    <row r="4314" spans="1:8" s="281" customFormat="1" ht="57">
      <c r="A4314" s="553"/>
      <c r="B4314" s="407" t="s">
        <v>3149</v>
      </c>
      <c r="C4314" s="385" t="s">
        <v>67</v>
      </c>
      <c r="D4314" s="11">
        <v>3090</v>
      </c>
      <c r="E4314" s="11">
        <v>3090</v>
      </c>
      <c r="F4314" s="11">
        <v>3090</v>
      </c>
      <c r="G4314" s="397"/>
      <c r="H4314" s="414"/>
    </row>
    <row r="4315" spans="1:8" s="281" customFormat="1" ht="57">
      <c r="A4315" s="553"/>
      <c r="B4315" s="407" t="s">
        <v>3150</v>
      </c>
      <c r="C4315" s="385" t="s">
        <v>67</v>
      </c>
      <c r="D4315" s="11">
        <v>3476.25</v>
      </c>
      <c r="E4315" s="11">
        <v>3476.25</v>
      </c>
      <c r="F4315" s="11">
        <v>3476.25</v>
      </c>
      <c r="G4315" s="397"/>
      <c r="H4315" s="414"/>
    </row>
    <row r="4316" spans="1:8" s="281" customFormat="1" ht="28.5">
      <c r="A4316" s="553"/>
      <c r="B4316" s="407" t="s">
        <v>3151</v>
      </c>
      <c r="C4316" s="385" t="s">
        <v>67</v>
      </c>
      <c r="D4316" s="11">
        <v>1416.25</v>
      </c>
      <c r="E4316" s="11">
        <v>1416.25</v>
      </c>
      <c r="F4316" s="11">
        <v>1416.25</v>
      </c>
      <c r="G4316" s="397"/>
      <c r="H4316" s="414"/>
    </row>
    <row r="4317" spans="1:8" s="281" customFormat="1" ht="28.5">
      <c r="A4317" s="647" t="s">
        <v>3152</v>
      </c>
      <c r="B4317" s="407" t="s">
        <v>3153</v>
      </c>
      <c r="C4317" s="385" t="s">
        <v>67</v>
      </c>
      <c r="D4317" s="11">
        <v>2703.75</v>
      </c>
      <c r="E4317" s="11">
        <v>2703.75</v>
      </c>
      <c r="F4317" s="11">
        <v>2703.75</v>
      </c>
      <c r="G4317" s="397"/>
      <c r="H4317" s="414"/>
    </row>
    <row r="4318" spans="1:8" s="281" customFormat="1" ht="48.75">
      <c r="A4318" s="648"/>
      <c r="B4318" s="419" t="s">
        <v>3154</v>
      </c>
      <c r="C4318" s="420"/>
      <c r="D4318" s="11"/>
      <c r="E4318" s="11"/>
      <c r="F4318" s="362"/>
      <c r="G4318" s="397"/>
      <c r="H4318" s="414"/>
    </row>
    <row r="4319" spans="1:8" s="281" customFormat="1" ht="25.5">
      <c r="A4319" s="648"/>
      <c r="B4319" s="384" t="s">
        <v>3155</v>
      </c>
      <c r="C4319" s="385" t="s">
        <v>67</v>
      </c>
      <c r="D4319" s="11">
        <v>2636.8</v>
      </c>
      <c r="E4319" s="11">
        <v>2636.8</v>
      </c>
      <c r="F4319" s="11">
        <v>2636.8</v>
      </c>
      <c r="G4319" s="397"/>
      <c r="H4319" s="414"/>
    </row>
    <row r="4320" spans="1:8" s="281" customFormat="1" ht="25.5">
      <c r="A4320" s="648"/>
      <c r="B4320" s="384" t="s">
        <v>3156</v>
      </c>
      <c r="C4320" s="385" t="s">
        <v>67</v>
      </c>
      <c r="D4320" s="11">
        <v>3867.65</v>
      </c>
      <c r="E4320" s="11">
        <v>3867.65</v>
      </c>
      <c r="F4320" s="11">
        <v>3867.65</v>
      </c>
      <c r="G4320" s="397"/>
      <c r="H4320" s="414"/>
    </row>
    <row r="4321" spans="1:8" s="281" customFormat="1" ht="38.25">
      <c r="A4321" s="648"/>
      <c r="B4321" s="384" t="s">
        <v>3157</v>
      </c>
      <c r="C4321" s="385" t="s">
        <v>67</v>
      </c>
      <c r="D4321" s="11">
        <v>1545</v>
      </c>
      <c r="E4321" s="11">
        <v>1545</v>
      </c>
      <c r="F4321" s="11">
        <v>1545</v>
      </c>
      <c r="G4321" s="397"/>
      <c r="H4321" s="414"/>
    </row>
    <row r="4322" spans="1:8" s="281" customFormat="1" ht="25.5">
      <c r="A4322" s="648"/>
      <c r="B4322" s="384" t="s">
        <v>3158</v>
      </c>
      <c r="C4322" s="385" t="s">
        <v>67</v>
      </c>
      <c r="D4322" s="11">
        <v>3090</v>
      </c>
      <c r="E4322" s="11">
        <v>3090</v>
      </c>
      <c r="F4322" s="11">
        <v>3090</v>
      </c>
      <c r="G4322" s="397"/>
      <c r="H4322" s="414"/>
    </row>
    <row r="4323" spans="1:8" s="281" customFormat="1" ht="43.5">
      <c r="A4323" s="648"/>
      <c r="B4323" s="407" t="s">
        <v>3159</v>
      </c>
      <c r="C4323" s="385" t="s">
        <v>67</v>
      </c>
      <c r="D4323" s="11">
        <v>9270</v>
      </c>
      <c r="E4323" s="11">
        <v>9270</v>
      </c>
      <c r="F4323" s="11">
        <v>9270</v>
      </c>
      <c r="G4323" s="397"/>
      <c r="H4323" s="414"/>
    </row>
    <row r="4324" spans="1:8" s="281" customFormat="1" ht="42.75">
      <c r="A4324" s="648"/>
      <c r="B4324" s="407" t="s">
        <v>3160</v>
      </c>
      <c r="C4324" s="385" t="s">
        <v>67</v>
      </c>
      <c r="D4324" s="11">
        <v>11381.5</v>
      </c>
      <c r="E4324" s="11">
        <v>11381.5</v>
      </c>
      <c r="F4324" s="11">
        <v>11381.5</v>
      </c>
      <c r="G4324" s="397"/>
      <c r="H4324" s="414"/>
    </row>
    <row r="4325" spans="1:8" s="281" customFormat="1" ht="72.75">
      <c r="A4325" s="648"/>
      <c r="B4325" s="407" t="s">
        <v>3161</v>
      </c>
      <c r="C4325" s="385" t="s">
        <v>705</v>
      </c>
      <c r="D4325" s="11">
        <v>5253</v>
      </c>
      <c r="E4325" s="11">
        <v>5253</v>
      </c>
      <c r="F4325" s="11">
        <v>5253</v>
      </c>
      <c r="G4325" s="397"/>
      <c r="H4325" s="414"/>
    </row>
    <row r="4326" spans="1:8" s="281" customFormat="1" ht="25.5">
      <c r="A4326" s="648"/>
      <c r="B4326" s="390" t="s">
        <v>3162</v>
      </c>
      <c r="C4326" s="385" t="s">
        <v>705</v>
      </c>
      <c r="D4326" s="11">
        <v>2271.15</v>
      </c>
      <c r="E4326" s="11">
        <v>2271.15</v>
      </c>
      <c r="F4326" s="11">
        <v>2271.15</v>
      </c>
      <c r="G4326" s="397"/>
      <c r="H4326" s="414"/>
    </row>
    <row r="4327" spans="1:8" s="281" customFormat="1" ht="25.5">
      <c r="A4327" s="648"/>
      <c r="B4327" s="390" t="s">
        <v>3163</v>
      </c>
      <c r="C4327" s="421" t="s">
        <v>74</v>
      </c>
      <c r="D4327" s="11">
        <v>5119.1000000000004</v>
      </c>
      <c r="E4327" s="11">
        <v>5119.1000000000004</v>
      </c>
      <c r="F4327" s="11">
        <v>5119.1000000000004</v>
      </c>
      <c r="G4327" s="397"/>
      <c r="H4327" s="414"/>
    </row>
    <row r="4328" spans="1:8" s="281" customFormat="1" ht="25.5">
      <c r="A4328" s="649"/>
      <c r="B4328" s="390" t="s">
        <v>3164</v>
      </c>
      <c r="C4328" s="421" t="s">
        <v>74</v>
      </c>
      <c r="D4328" s="11">
        <v>5685.6</v>
      </c>
      <c r="E4328" s="11">
        <v>5685.6</v>
      </c>
      <c r="F4328" s="11">
        <v>5685.6</v>
      </c>
      <c r="G4328" s="397"/>
      <c r="H4328" s="414"/>
    </row>
    <row r="4329" spans="1:8" s="281" customFormat="1" ht="72">
      <c r="A4329" s="647">
        <v>16</v>
      </c>
      <c r="B4329" s="380" t="s">
        <v>3165</v>
      </c>
      <c r="C4329" s="406"/>
      <c r="D4329" s="11"/>
      <c r="E4329" s="11"/>
      <c r="F4329" s="362"/>
      <c r="G4329" s="392"/>
      <c r="H4329" s="414"/>
    </row>
    <row r="4330" spans="1:8" s="281" customFormat="1" ht="15">
      <c r="A4330" s="648"/>
      <c r="B4330" s="407" t="s">
        <v>3166</v>
      </c>
      <c r="C4330" s="385" t="s">
        <v>92</v>
      </c>
      <c r="D4330" s="11">
        <v>2163</v>
      </c>
      <c r="E4330" s="11">
        <v>2163</v>
      </c>
      <c r="F4330" s="11">
        <v>2163</v>
      </c>
      <c r="G4330" s="410"/>
      <c r="H4330" s="414"/>
    </row>
    <row r="4331" spans="1:8" s="281" customFormat="1" ht="15">
      <c r="A4331" s="648"/>
      <c r="B4331" s="407" t="s">
        <v>3167</v>
      </c>
      <c r="C4331" s="385" t="s">
        <v>557</v>
      </c>
      <c r="D4331" s="11">
        <v>2266</v>
      </c>
      <c r="E4331" s="11">
        <v>2266</v>
      </c>
      <c r="F4331" s="11">
        <v>2266</v>
      </c>
      <c r="G4331" s="410"/>
      <c r="H4331" s="414"/>
    </row>
    <row r="4332" spans="1:8" s="281" customFormat="1" ht="15">
      <c r="A4332" s="648"/>
      <c r="B4332" s="407" t="s">
        <v>3168</v>
      </c>
      <c r="C4332" s="385" t="s">
        <v>557</v>
      </c>
      <c r="D4332" s="11">
        <v>2317.5</v>
      </c>
      <c r="E4332" s="11">
        <v>2317.5</v>
      </c>
      <c r="F4332" s="11">
        <v>2317.5</v>
      </c>
      <c r="G4332" s="410"/>
      <c r="H4332" s="414"/>
    </row>
    <row r="4333" spans="1:8" s="281" customFormat="1" ht="15">
      <c r="A4333" s="648"/>
      <c r="B4333" s="407" t="s">
        <v>3169</v>
      </c>
      <c r="C4333" s="385" t="s">
        <v>557</v>
      </c>
      <c r="D4333" s="11">
        <v>2575</v>
      </c>
      <c r="E4333" s="11">
        <v>2575</v>
      </c>
      <c r="F4333" s="11">
        <v>2575</v>
      </c>
      <c r="G4333" s="410"/>
      <c r="H4333" s="414"/>
    </row>
    <row r="4334" spans="1:8" s="281" customFormat="1" ht="15">
      <c r="A4334" s="648"/>
      <c r="B4334" s="407" t="s">
        <v>3170</v>
      </c>
      <c r="C4334" s="385" t="s">
        <v>557</v>
      </c>
      <c r="D4334" s="11">
        <v>1493.5</v>
      </c>
      <c r="E4334" s="11">
        <v>1493.5</v>
      </c>
      <c r="F4334" s="11">
        <v>1493.5</v>
      </c>
      <c r="G4334" s="410"/>
      <c r="H4334" s="414"/>
    </row>
    <row r="4335" spans="1:8" s="281" customFormat="1" ht="15">
      <c r="A4335" s="648"/>
      <c r="B4335" s="407" t="s">
        <v>3171</v>
      </c>
      <c r="C4335" s="385" t="s">
        <v>557</v>
      </c>
      <c r="D4335" s="11">
        <v>1802.5</v>
      </c>
      <c r="E4335" s="11">
        <v>1802.5</v>
      </c>
      <c r="F4335" s="11">
        <v>1802.5</v>
      </c>
      <c r="G4335" s="410"/>
      <c r="H4335" s="414"/>
    </row>
    <row r="4336" spans="1:8" s="281" customFormat="1" ht="15">
      <c r="A4336" s="648"/>
      <c r="B4336" s="407" t="s">
        <v>3172</v>
      </c>
      <c r="C4336" s="385" t="s">
        <v>557</v>
      </c>
      <c r="D4336" s="11">
        <v>2832.5</v>
      </c>
      <c r="E4336" s="11">
        <v>2832.5</v>
      </c>
      <c r="F4336" s="11">
        <v>2832.5</v>
      </c>
      <c r="G4336" s="410"/>
      <c r="H4336" s="414"/>
    </row>
    <row r="4337" spans="1:8" s="281" customFormat="1" ht="15">
      <c r="A4337" s="649"/>
      <c r="B4337" s="407" t="s">
        <v>3173</v>
      </c>
      <c r="C4337" s="385" t="s">
        <v>557</v>
      </c>
      <c r="D4337" s="11">
        <v>2575</v>
      </c>
      <c r="E4337" s="11">
        <v>2575</v>
      </c>
      <c r="F4337" s="11">
        <v>2575</v>
      </c>
      <c r="G4337" s="410"/>
      <c r="H4337" s="414"/>
    </row>
    <row r="4338" spans="1:8" s="281" customFormat="1">
      <c r="A4338" s="647">
        <v>17</v>
      </c>
      <c r="B4338" s="380" t="s">
        <v>3174</v>
      </c>
      <c r="C4338" s="406"/>
      <c r="D4338" s="11"/>
      <c r="E4338" s="11"/>
      <c r="F4338" s="11"/>
      <c r="G4338" s="392"/>
      <c r="H4338" s="414"/>
    </row>
    <row r="4339" spans="1:8" s="281" customFormat="1" ht="15">
      <c r="A4339" s="648"/>
      <c r="B4339" s="407" t="s">
        <v>3175</v>
      </c>
      <c r="C4339" s="385" t="s">
        <v>1757</v>
      </c>
      <c r="D4339" s="11">
        <v>1255.0550000000001</v>
      </c>
      <c r="E4339" s="11">
        <v>1255.0550000000001</v>
      </c>
      <c r="F4339" s="11">
        <v>1255.0550000000001</v>
      </c>
      <c r="G4339" s="411"/>
      <c r="H4339" s="414"/>
    </row>
    <row r="4340" spans="1:8" s="281" customFormat="1" ht="15">
      <c r="A4340" s="648"/>
      <c r="B4340" s="407" t="s">
        <v>3176</v>
      </c>
      <c r="C4340" s="385" t="s">
        <v>67</v>
      </c>
      <c r="D4340" s="11">
        <v>2049.288</v>
      </c>
      <c r="E4340" s="11">
        <v>2049.288</v>
      </c>
      <c r="F4340" s="11">
        <v>2049.288</v>
      </c>
      <c r="G4340" s="411"/>
      <c r="H4340" s="414"/>
    </row>
    <row r="4341" spans="1:8" s="281" customFormat="1" ht="15">
      <c r="A4341" s="648"/>
      <c r="B4341" s="407" t="s">
        <v>3177</v>
      </c>
      <c r="C4341" s="385" t="s">
        <v>67</v>
      </c>
      <c r="D4341" s="11">
        <v>2851.4520000000002</v>
      </c>
      <c r="E4341" s="11">
        <v>2851.4520000000002</v>
      </c>
      <c r="F4341" s="11">
        <v>2851.4520000000002</v>
      </c>
      <c r="G4341" s="411"/>
      <c r="H4341" s="414"/>
    </row>
    <row r="4342" spans="1:8" s="281" customFormat="1" ht="15">
      <c r="A4342" s="649"/>
      <c r="B4342" s="407" t="s">
        <v>3178</v>
      </c>
      <c r="C4342" s="385" t="s">
        <v>67</v>
      </c>
      <c r="D4342" s="11">
        <v>4394.5980000000009</v>
      </c>
      <c r="E4342" s="11">
        <v>4394.5980000000009</v>
      </c>
      <c r="F4342" s="11">
        <v>4394.5980000000009</v>
      </c>
      <c r="G4342" s="411"/>
      <c r="H4342" s="414"/>
    </row>
    <row r="4343" spans="1:8" s="281" customFormat="1" ht="47.25">
      <c r="A4343" s="647">
        <v>18</v>
      </c>
      <c r="B4343" s="403" t="s">
        <v>3179</v>
      </c>
      <c r="C4343" s="385"/>
      <c r="D4343" s="11"/>
      <c r="E4343" s="11"/>
      <c r="F4343" s="362"/>
      <c r="G4343" s="386"/>
      <c r="H4343" s="414"/>
    </row>
    <row r="4344" spans="1:8" s="281" customFormat="1" ht="15">
      <c r="A4344" s="648"/>
      <c r="B4344" s="384" t="s">
        <v>3180</v>
      </c>
      <c r="C4344" s="385" t="s">
        <v>237</v>
      </c>
      <c r="D4344" s="11">
        <v>916.7</v>
      </c>
      <c r="E4344" s="11">
        <v>916.7</v>
      </c>
      <c r="F4344" s="11">
        <v>916.7</v>
      </c>
      <c r="G4344" s="411"/>
      <c r="H4344" s="414"/>
    </row>
    <row r="4345" spans="1:8" s="281" customFormat="1" ht="25.5">
      <c r="A4345" s="648"/>
      <c r="B4345" s="384" t="s">
        <v>3181</v>
      </c>
      <c r="C4345" s="385" t="s">
        <v>237</v>
      </c>
      <c r="D4345" s="11">
        <v>1081.5</v>
      </c>
      <c r="E4345" s="11">
        <v>1081.5</v>
      </c>
      <c r="F4345" s="11">
        <v>1081.5</v>
      </c>
      <c r="G4345" s="411"/>
      <c r="H4345" s="414"/>
    </row>
    <row r="4346" spans="1:8" s="281" customFormat="1" ht="25.5">
      <c r="A4346" s="648"/>
      <c r="B4346" s="384" t="s">
        <v>3182</v>
      </c>
      <c r="C4346" s="385" t="s">
        <v>237</v>
      </c>
      <c r="D4346" s="11">
        <v>1081.5</v>
      </c>
      <c r="E4346" s="11">
        <v>1081.5</v>
      </c>
      <c r="F4346" s="11">
        <v>1081.5</v>
      </c>
      <c r="G4346" s="411"/>
      <c r="H4346" s="414"/>
    </row>
    <row r="4347" spans="1:8" s="281" customFormat="1" ht="15">
      <c r="A4347" s="648"/>
      <c r="B4347" s="384" t="s">
        <v>3183</v>
      </c>
      <c r="C4347" s="385" t="s">
        <v>237</v>
      </c>
      <c r="D4347" s="11">
        <v>1081.5</v>
      </c>
      <c r="E4347" s="11">
        <v>1081.5</v>
      </c>
      <c r="F4347" s="11">
        <v>1081.5</v>
      </c>
      <c r="G4347" s="411"/>
      <c r="H4347" s="414"/>
    </row>
    <row r="4348" spans="1:8" s="281" customFormat="1" ht="25.5">
      <c r="A4348" s="648"/>
      <c r="B4348" s="384" t="s">
        <v>3184</v>
      </c>
      <c r="C4348" s="385" t="s">
        <v>92</v>
      </c>
      <c r="D4348" s="11">
        <v>2729.5</v>
      </c>
      <c r="E4348" s="11">
        <v>2729.5</v>
      </c>
      <c r="F4348" s="11">
        <v>2729.5</v>
      </c>
      <c r="G4348" s="411"/>
      <c r="H4348" s="414"/>
    </row>
    <row r="4349" spans="1:8" s="281" customFormat="1" ht="15">
      <c r="A4349" s="648"/>
      <c r="B4349" s="384" t="s">
        <v>3185</v>
      </c>
      <c r="C4349" s="385" t="s">
        <v>3186</v>
      </c>
      <c r="D4349" s="11">
        <v>144.20000000000002</v>
      </c>
      <c r="E4349" s="11">
        <v>144.20000000000002</v>
      </c>
      <c r="F4349" s="11">
        <v>144.20000000000002</v>
      </c>
      <c r="G4349" s="411"/>
      <c r="H4349" s="414"/>
    </row>
    <row r="4350" spans="1:8" s="281" customFormat="1" ht="15">
      <c r="A4350" s="648"/>
      <c r="B4350" s="384" t="s">
        <v>3187</v>
      </c>
      <c r="C4350" s="423" t="s">
        <v>3186</v>
      </c>
      <c r="D4350" s="11">
        <v>252.35</v>
      </c>
      <c r="E4350" s="11">
        <v>252.35</v>
      </c>
      <c r="F4350" s="11">
        <v>252.35</v>
      </c>
      <c r="G4350" s="411"/>
      <c r="H4350" s="414"/>
    </row>
    <row r="4351" spans="1:8" s="281" customFormat="1" ht="25.5">
      <c r="A4351" s="648"/>
      <c r="B4351" s="384" t="s">
        <v>3188</v>
      </c>
      <c r="C4351" s="423" t="s">
        <v>92</v>
      </c>
      <c r="D4351" s="11">
        <v>618</v>
      </c>
      <c r="E4351" s="11">
        <v>618</v>
      </c>
      <c r="F4351" s="11">
        <v>618</v>
      </c>
      <c r="G4351" s="411"/>
      <c r="H4351" s="414"/>
    </row>
    <row r="4352" spans="1:8" s="281" customFormat="1" ht="25.5">
      <c r="A4352" s="648"/>
      <c r="B4352" s="384" t="s">
        <v>3189</v>
      </c>
      <c r="C4352" s="423" t="s">
        <v>92</v>
      </c>
      <c r="D4352" s="11">
        <v>15.450000000000001</v>
      </c>
      <c r="E4352" s="11">
        <v>15.450000000000001</v>
      </c>
      <c r="F4352" s="11">
        <v>15.450000000000001</v>
      </c>
      <c r="G4352" s="411"/>
      <c r="H4352" s="414"/>
    </row>
    <row r="4353" spans="1:8" s="281" customFormat="1" ht="25.5">
      <c r="A4353" s="648"/>
      <c r="B4353" s="384" t="s">
        <v>3190</v>
      </c>
      <c r="C4353" s="423" t="s">
        <v>92</v>
      </c>
      <c r="D4353" s="11">
        <v>195.70000000000002</v>
      </c>
      <c r="E4353" s="11">
        <v>195.70000000000002</v>
      </c>
      <c r="F4353" s="11">
        <v>195.70000000000002</v>
      </c>
      <c r="G4353" s="411"/>
      <c r="H4353" s="414"/>
    </row>
    <row r="4354" spans="1:8" s="281" customFormat="1" ht="15">
      <c r="A4354" s="648"/>
      <c r="B4354" s="384" t="s">
        <v>3191</v>
      </c>
      <c r="C4354" s="423" t="s">
        <v>92</v>
      </c>
      <c r="D4354" s="11">
        <v>360.5</v>
      </c>
      <c r="E4354" s="11">
        <v>360.5</v>
      </c>
      <c r="F4354" s="11">
        <v>360.5</v>
      </c>
      <c r="G4354" s="411"/>
      <c r="H4354" s="414"/>
    </row>
    <row r="4355" spans="1:8" s="281" customFormat="1" ht="15">
      <c r="A4355" s="648"/>
      <c r="B4355" s="384" t="s">
        <v>3192</v>
      </c>
      <c r="C4355" s="423" t="s">
        <v>253</v>
      </c>
      <c r="D4355" s="11">
        <v>309</v>
      </c>
      <c r="E4355" s="11">
        <v>309</v>
      </c>
      <c r="F4355" s="11">
        <v>309</v>
      </c>
      <c r="G4355" s="411"/>
      <c r="H4355" s="414"/>
    </row>
    <row r="4356" spans="1:8" s="281" customFormat="1" ht="15">
      <c r="A4356" s="649"/>
      <c r="B4356" s="384" t="s">
        <v>3193</v>
      </c>
      <c r="C4356" s="423" t="s">
        <v>237</v>
      </c>
      <c r="D4356" s="11">
        <v>12.36</v>
      </c>
      <c r="E4356" s="11">
        <v>12.36</v>
      </c>
      <c r="F4356" s="11">
        <v>12.36</v>
      </c>
      <c r="G4356" s="411"/>
      <c r="H4356" s="414"/>
    </row>
    <row r="4357" spans="1:8" s="281" customFormat="1" ht="25.5">
      <c r="A4357" s="555">
        <v>19</v>
      </c>
      <c r="B4357" s="398" t="s">
        <v>3194</v>
      </c>
      <c r="C4357" s="476"/>
      <c r="D4357" s="11"/>
      <c r="E4357" s="11"/>
      <c r="F4357" s="362"/>
      <c r="G4357" s="386"/>
      <c r="H4357" s="414"/>
    </row>
    <row r="4358" spans="1:8" s="281" customFormat="1" ht="51">
      <c r="A4358" s="553"/>
      <c r="B4358" s="402" t="s">
        <v>3195</v>
      </c>
      <c r="C4358" s="476"/>
      <c r="D4358" s="11"/>
      <c r="E4358" s="11"/>
      <c r="F4358" s="362"/>
      <c r="G4358" s="386"/>
      <c r="H4358" s="414"/>
    </row>
    <row r="4359" spans="1:8" s="281" customFormat="1" ht="63.75">
      <c r="A4359" s="553"/>
      <c r="B4359" s="390" t="s">
        <v>3196</v>
      </c>
      <c r="C4359" s="424" t="s">
        <v>3197</v>
      </c>
      <c r="D4359" s="11">
        <v>12057.18</v>
      </c>
      <c r="E4359" s="11">
        <v>12057.18</v>
      </c>
      <c r="F4359" s="11">
        <v>12057.18</v>
      </c>
      <c r="G4359" s="411"/>
      <c r="H4359" s="414"/>
    </row>
    <row r="4360" spans="1:8" s="281" customFormat="1" ht="76.5">
      <c r="A4360" s="553"/>
      <c r="B4360" s="390" t="s">
        <v>3198</v>
      </c>
      <c r="C4360" s="424" t="s">
        <v>3197</v>
      </c>
      <c r="D4360" s="11">
        <v>12978</v>
      </c>
      <c r="E4360" s="11">
        <v>12978</v>
      </c>
      <c r="F4360" s="11">
        <v>12978</v>
      </c>
      <c r="G4360" s="411"/>
      <c r="H4360" s="414"/>
    </row>
    <row r="4361" spans="1:8" s="281" customFormat="1" ht="76.5">
      <c r="A4361" s="553"/>
      <c r="B4361" s="390" t="s">
        <v>3199</v>
      </c>
      <c r="C4361" s="424" t="s">
        <v>3197</v>
      </c>
      <c r="D4361" s="11">
        <v>12483.6</v>
      </c>
      <c r="E4361" s="11">
        <v>12483.6</v>
      </c>
      <c r="F4361" s="11">
        <v>12483.6</v>
      </c>
      <c r="G4361" s="411"/>
      <c r="H4361" s="414"/>
    </row>
    <row r="4362" spans="1:8" s="281" customFormat="1">
      <c r="A4362" s="553"/>
      <c r="B4362" s="390" t="s">
        <v>3200</v>
      </c>
      <c r="C4362" s="424" t="s">
        <v>3197</v>
      </c>
      <c r="D4362" s="11">
        <v>4995.5</v>
      </c>
      <c r="E4362" s="11">
        <v>4995.5</v>
      </c>
      <c r="F4362" s="11">
        <v>4995.5</v>
      </c>
      <c r="G4362" s="411"/>
      <c r="H4362" s="414"/>
    </row>
    <row r="4363" spans="1:8" s="281" customFormat="1">
      <c r="A4363" s="553"/>
      <c r="B4363" s="390" t="s">
        <v>3201</v>
      </c>
      <c r="C4363" s="424" t="s">
        <v>3197</v>
      </c>
      <c r="D4363" s="11">
        <v>6798</v>
      </c>
      <c r="E4363" s="11">
        <v>6798</v>
      </c>
      <c r="F4363" s="11">
        <v>6798</v>
      </c>
      <c r="G4363" s="411"/>
      <c r="H4363" s="414"/>
    </row>
    <row r="4364" spans="1:8" s="281" customFormat="1" ht="18">
      <c r="A4364" s="553">
        <v>20</v>
      </c>
      <c r="B4364" s="425" t="s">
        <v>3202</v>
      </c>
      <c r="C4364" s="424"/>
      <c r="D4364" s="11"/>
      <c r="E4364" s="11"/>
      <c r="F4364" s="362"/>
      <c r="G4364" s="386"/>
      <c r="H4364" s="414"/>
    </row>
    <row r="4365" spans="1:8" s="281" customFormat="1" ht="148.5">
      <c r="A4365" s="553"/>
      <c r="B4365" s="629" t="s">
        <v>3893</v>
      </c>
      <c r="C4365" s="406"/>
      <c r="D4365" s="11"/>
      <c r="E4365" s="11"/>
      <c r="F4365" s="362"/>
      <c r="G4365" s="386"/>
      <c r="H4365" s="414"/>
    </row>
    <row r="4366" spans="1:8" s="281" customFormat="1">
      <c r="A4366" s="553"/>
      <c r="B4366" s="407" t="s">
        <v>3203</v>
      </c>
      <c r="C4366" s="385" t="s">
        <v>705</v>
      </c>
      <c r="D4366" s="11">
        <v>463.5</v>
      </c>
      <c r="E4366" s="11">
        <v>463.5</v>
      </c>
      <c r="F4366" s="11">
        <v>463.5</v>
      </c>
      <c r="G4366" s="411"/>
      <c r="H4366" s="414"/>
    </row>
    <row r="4367" spans="1:8" s="281" customFormat="1" ht="57">
      <c r="A4367" s="553"/>
      <c r="B4367" s="407" t="s">
        <v>3204</v>
      </c>
      <c r="C4367" s="385" t="s">
        <v>67</v>
      </c>
      <c r="D4367" s="11">
        <v>774.56000000000006</v>
      </c>
      <c r="E4367" s="11">
        <v>774.56000000000006</v>
      </c>
      <c r="F4367" s="11">
        <v>774.56000000000006</v>
      </c>
      <c r="G4367" s="411"/>
      <c r="H4367" s="436"/>
    </row>
    <row r="4368" spans="1:8" s="281" customFormat="1" ht="28.5">
      <c r="A4368" s="553"/>
      <c r="B4368" s="407" t="s">
        <v>3205</v>
      </c>
      <c r="C4368" s="385" t="s">
        <v>67</v>
      </c>
      <c r="D4368" s="11">
        <v>875.5</v>
      </c>
      <c r="E4368" s="11">
        <v>875.5</v>
      </c>
      <c r="F4368" s="11">
        <v>875.5</v>
      </c>
      <c r="G4368" s="411"/>
      <c r="H4368" s="436"/>
    </row>
    <row r="4369" spans="1:8" s="281" customFormat="1" ht="42.75">
      <c r="A4369" s="553"/>
      <c r="B4369" s="407" t="s">
        <v>3206</v>
      </c>
      <c r="C4369" s="385" t="s">
        <v>67</v>
      </c>
      <c r="D4369" s="11">
        <v>1019.7</v>
      </c>
      <c r="E4369" s="11">
        <v>1019.7</v>
      </c>
      <c r="F4369" s="11">
        <v>1019.7</v>
      </c>
      <c r="G4369" s="411"/>
      <c r="H4369" s="316"/>
    </row>
    <row r="4370" spans="1:8" s="281" customFormat="1" ht="28.5">
      <c r="A4370" s="553"/>
      <c r="B4370" s="407" t="s">
        <v>3207</v>
      </c>
      <c r="C4370" s="385" t="s">
        <v>67</v>
      </c>
      <c r="D4370" s="11">
        <v>1158.75</v>
      </c>
      <c r="E4370" s="11">
        <v>1158.75</v>
      </c>
      <c r="F4370" s="11">
        <v>1158.75</v>
      </c>
      <c r="G4370" s="411"/>
      <c r="H4370" s="316"/>
    </row>
    <row r="4371" spans="1:8" s="281" customFormat="1" ht="28.5">
      <c r="A4371" s="553"/>
      <c r="B4371" s="407" t="s">
        <v>3208</v>
      </c>
      <c r="C4371" s="385" t="s">
        <v>67</v>
      </c>
      <c r="D4371" s="11">
        <v>1751</v>
      </c>
      <c r="E4371" s="11">
        <v>1751</v>
      </c>
      <c r="F4371" s="11">
        <v>1751</v>
      </c>
      <c r="G4371" s="411"/>
      <c r="H4371" s="316"/>
    </row>
    <row r="4372" spans="1:8" s="281" customFormat="1" ht="28.5">
      <c r="A4372" s="553"/>
      <c r="B4372" s="407" t="s">
        <v>3209</v>
      </c>
      <c r="C4372" s="385" t="s">
        <v>67</v>
      </c>
      <c r="D4372" s="11">
        <v>1781.9</v>
      </c>
      <c r="E4372" s="11">
        <v>1781.9</v>
      </c>
      <c r="F4372" s="11">
        <v>1781.9</v>
      </c>
      <c r="G4372" s="411"/>
      <c r="H4372" s="316"/>
    </row>
    <row r="4373" spans="1:8" s="281" customFormat="1" ht="28.5">
      <c r="A4373" s="553"/>
      <c r="B4373" s="407" t="s">
        <v>3210</v>
      </c>
      <c r="C4373" s="385" t="s">
        <v>67</v>
      </c>
      <c r="D4373" s="11">
        <v>2286.6</v>
      </c>
      <c r="E4373" s="11">
        <v>2286.6</v>
      </c>
      <c r="F4373" s="11">
        <v>2286.6</v>
      </c>
      <c r="G4373" s="411"/>
      <c r="H4373" s="316"/>
    </row>
    <row r="4374" spans="1:8" s="281" customFormat="1" ht="28.5">
      <c r="A4374" s="553"/>
      <c r="B4374" s="407" t="s">
        <v>3211</v>
      </c>
      <c r="C4374" s="385" t="s">
        <v>67</v>
      </c>
      <c r="D4374" s="11">
        <v>1854</v>
      </c>
      <c r="E4374" s="11">
        <v>1854</v>
      </c>
      <c r="F4374" s="11">
        <v>1854</v>
      </c>
      <c r="G4374" s="411"/>
      <c r="H4374" s="316"/>
    </row>
    <row r="4375" spans="1:8" s="281" customFormat="1" ht="28.5">
      <c r="A4375" s="553"/>
      <c r="B4375" s="407" t="s">
        <v>3212</v>
      </c>
      <c r="C4375" s="385" t="s">
        <v>67</v>
      </c>
      <c r="D4375" s="11">
        <v>3090</v>
      </c>
      <c r="E4375" s="11">
        <v>3090</v>
      </c>
      <c r="F4375" s="11">
        <v>3090</v>
      </c>
      <c r="G4375" s="411"/>
      <c r="H4375" s="505"/>
    </row>
    <row r="4376" spans="1:8" s="281" customFormat="1">
      <c r="A4376" s="553"/>
      <c r="B4376" s="407" t="s">
        <v>3213</v>
      </c>
      <c r="C4376" s="385" t="s">
        <v>67</v>
      </c>
      <c r="D4376" s="11">
        <v>5409.56</v>
      </c>
      <c r="E4376" s="11">
        <v>5409.56</v>
      </c>
      <c r="F4376" s="11">
        <v>5409.56</v>
      </c>
      <c r="G4376" s="411"/>
      <c r="H4376" s="505"/>
    </row>
    <row r="4377" spans="1:8" s="281" customFormat="1" ht="43.5">
      <c r="A4377" s="553"/>
      <c r="B4377" s="407" t="s">
        <v>3214</v>
      </c>
      <c r="C4377" s="385" t="s">
        <v>67</v>
      </c>
      <c r="D4377" s="11">
        <v>5409.56</v>
      </c>
      <c r="E4377" s="11">
        <v>5409.56</v>
      </c>
      <c r="F4377" s="11">
        <v>5409.56</v>
      </c>
      <c r="G4377" s="411"/>
      <c r="H4377" s="505"/>
    </row>
    <row r="4378" spans="1:8" s="281" customFormat="1" ht="42.75">
      <c r="A4378" s="557"/>
      <c r="B4378" s="407" t="s">
        <v>3215</v>
      </c>
      <c r="C4378" s="409" t="s">
        <v>67</v>
      </c>
      <c r="D4378" s="11">
        <v>3553.5</v>
      </c>
      <c r="E4378" s="11">
        <v>3553.5</v>
      </c>
      <c r="F4378" s="11">
        <v>3553.5</v>
      </c>
      <c r="G4378" s="411"/>
      <c r="H4378" s="505"/>
    </row>
    <row r="4379" spans="1:8" s="281" customFormat="1" ht="43.5">
      <c r="A4379" s="553"/>
      <c r="B4379" s="407" t="s">
        <v>3216</v>
      </c>
      <c r="C4379" s="385" t="s">
        <v>67</v>
      </c>
      <c r="D4379" s="11">
        <v>4326</v>
      </c>
      <c r="E4379" s="11">
        <v>4326</v>
      </c>
      <c r="F4379" s="11">
        <v>4326</v>
      </c>
      <c r="G4379" s="411"/>
      <c r="H4379" s="505"/>
    </row>
    <row r="4380" spans="1:8" s="281" customFormat="1" ht="51">
      <c r="A4380" s="553"/>
      <c r="B4380" s="384" t="s">
        <v>3217</v>
      </c>
      <c r="C4380" s="420" t="s">
        <v>705</v>
      </c>
      <c r="D4380" s="11">
        <v>9383.3000000000011</v>
      </c>
      <c r="E4380" s="11">
        <v>9383.3000000000011</v>
      </c>
      <c r="F4380" s="11">
        <v>9383.3000000000011</v>
      </c>
      <c r="G4380" s="411"/>
      <c r="H4380" s="31" t="e">
        <f>(D4497-#REF!)/#REF!*100</f>
        <v>#REF!</v>
      </c>
    </row>
    <row r="4381" spans="1:8" s="281" customFormat="1" ht="51">
      <c r="A4381" s="553"/>
      <c r="B4381" s="390" t="s">
        <v>3218</v>
      </c>
      <c r="C4381" s="420" t="s">
        <v>705</v>
      </c>
      <c r="D4381" s="11">
        <v>8245.15</v>
      </c>
      <c r="E4381" s="11">
        <v>8245.15</v>
      </c>
      <c r="F4381" s="11">
        <v>8245.15</v>
      </c>
      <c r="G4381" s="411"/>
      <c r="H4381" s="31" t="e">
        <f>(D4498-#REF!)/#REF!*100</f>
        <v>#REF!</v>
      </c>
    </row>
    <row r="4382" spans="1:8" s="281" customFormat="1" ht="66">
      <c r="A4382" s="647">
        <v>20</v>
      </c>
      <c r="B4382" s="402" t="s">
        <v>3219</v>
      </c>
      <c r="C4382" s="420"/>
      <c r="D4382" s="11"/>
      <c r="E4382" s="11"/>
      <c r="F4382" s="362"/>
      <c r="G4382" s="386"/>
      <c r="H4382" s="31" t="e">
        <f>(D4499-#REF!)/#REF!*100</f>
        <v>#REF!</v>
      </c>
    </row>
    <row r="4383" spans="1:8" s="281" customFormat="1" ht="43.5">
      <c r="A4383" s="648"/>
      <c r="B4383" s="407" t="s">
        <v>3220</v>
      </c>
      <c r="C4383" s="385" t="s">
        <v>67</v>
      </c>
      <c r="D4383" s="11">
        <v>2678</v>
      </c>
      <c r="E4383" s="11">
        <v>2678</v>
      </c>
      <c r="F4383" s="11">
        <v>2678</v>
      </c>
      <c r="G4383" s="411"/>
      <c r="H4383" s="31" t="e">
        <f>(D4500-#REF!)/#REF!*100</f>
        <v>#REF!</v>
      </c>
    </row>
    <row r="4384" spans="1:8" s="281" customFormat="1" ht="38.25">
      <c r="A4384" s="648"/>
      <c r="B4384" s="384" t="s">
        <v>3221</v>
      </c>
      <c r="C4384" s="420" t="s">
        <v>705</v>
      </c>
      <c r="D4384" s="11">
        <v>1833.4</v>
      </c>
      <c r="E4384" s="11">
        <v>1833.4</v>
      </c>
      <c r="F4384" s="11">
        <v>1833.4</v>
      </c>
      <c r="G4384" s="411"/>
      <c r="H4384" s="31" t="e">
        <f>(D4501-#REF!)/#REF!*100</f>
        <v>#REF!</v>
      </c>
    </row>
    <row r="4385" spans="1:8" s="104" customFormat="1" ht="25.5">
      <c r="A4385" s="648"/>
      <c r="B4385" s="384" t="s">
        <v>3222</v>
      </c>
      <c r="C4385" s="420" t="s">
        <v>705</v>
      </c>
      <c r="D4385" s="11">
        <v>2266</v>
      </c>
      <c r="E4385" s="11">
        <v>2266</v>
      </c>
      <c r="F4385" s="11">
        <v>2266</v>
      </c>
      <c r="G4385" s="411"/>
      <c r="H4385" s="31" t="e">
        <f>(D4502-#REF!)/#REF!*100</f>
        <v>#REF!</v>
      </c>
    </row>
    <row r="4386" spans="1:8" s="104" customFormat="1" ht="51">
      <c r="A4386" s="649"/>
      <c r="B4386" s="384" t="s">
        <v>3223</v>
      </c>
      <c r="C4386" s="420" t="s">
        <v>705</v>
      </c>
      <c r="D4386" s="11">
        <v>6066.7</v>
      </c>
      <c r="E4386" s="11">
        <v>6066.7</v>
      </c>
      <c r="F4386" s="11">
        <v>6066.7</v>
      </c>
      <c r="G4386" s="411"/>
      <c r="H4386" s="31" t="e">
        <f>(D4503-#REF!)/#REF!*100</f>
        <v>#REF!</v>
      </c>
    </row>
    <row r="4387" spans="1:8" s="104" customFormat="1" ht="38.25">
      <c r="A4387" s="555"/>
      <c r="B4387" s="384" t="s">
        <v>3224</v>
      </c>
      <c r="C4387" s="420" t="s">
        <v>705</v>
      </c>
      <c r="D4387" s="11">
        <v>6823.75</v>
      </c>
      <c r="E4387" s="11">
        <v>6823.75</v>
      </c>
      <c r="F4387" s="11">
        <v>6823.75</v>
      </c>
      <c r="G4387" s="411"/>
      <c r="H4387" s="31" t="e">
        <f>(D4504-#REF!)/#REF!*100</f>
        <v>#REF!</v>
      </c>
    </row>
    <row r="4388" spans="1:8" s="104" customFormat="1" ht="25.5">
      <c r="A4388" s="558"/>
      <c r="B4388" s="384" t="s">
        <v>3225</v>
      </c>
      <c r="C4388" s="427"/>
      <c r="D4388" s="11">
        <v>10815</v>
      </c>
      <c r="E4388" s="11">
        <v>10815</v>
      </c>
      <c r="F4388" s="11">
        <v>10815</v>
      </c>
      <c r="G4388" s="410"/>
      <c r="H4388" s="31" t="e">
        <f>(D4505-#REF!)/#REF!*100</f>
        <v>#REF!</v>
      </c>
    </row>
    <row r="4389" spans="1:8" s="104" customFormat="1" ht="25.5">
      <c r="A4389" s="558"/>
      <c r="B4389" s="384" t="s">
        <v>3226</v>
      </c>
      <c r="C4389" s="427"/>
      <c r="D4389" s="11">
        <v>14059.5</v>
      </c>
      <c r="E4389" s="11">
        <v>14059.5</v>
      </c>
      <c r="F4389" s="11">
        <v>14059.5</v>
      </c>
      <c r="G4389" s="410"/>
      <c r="H4389" s="31" t="e">
        <f>(D4506-#REF!)/#REF!*100</f>
        <v>#REF!</v>
      </c>
    </row>
    <row r="4390" spans="1:8" s="104" customFormat="1" ht="25.5">
      <c r="A4390" s="558"/>
      <c r="B4390" s="384" t="s">
        <v>3227</v>
      </c>
      <c r="C4390" s="427"/>
      <c r="D4390" s="11">
        <v>13338.5</v>
      </c>
      <c r="E4390" s="11">
        <v>13338.5</v>
      </c>
      <c r="F4390" s="11">
        <v>13338.5</v>
      </c>
      <c r="G4390" s="410"/>
      <c r="H4390" s="31" t="e">
        <f>(D4507-#REF!)/#REF!*100</f>
        <v>#REF!</v>
      </c>
    </row>
    <row r="4391" spans="1:8" s="104" customFormat="1" ht="25.5">
      <c r="A4391" s="558"/>
      <c r="B4391" s="384" t="s">
        <v>3228</v>
      </c>
      <c r="C4391" s="427"/>
      <c r="D4391" s="11">
        <v>3244.5</v>
      </c>
      <c r="E4391" s="11">
        <v>3244.5</v>
      </c>
      <c r="F4391" s="11">
        <v>3244.5</v>
      </c>
      <c r="G4391" s="410"/>
      <c r="H4391" s="31" t="e">
        <f>(D4508-#REF!)/#REF!*100</f>
        <v>#REF!</v>
      </c>
    </row>
    <row r="4392" spans="1:8" s="104" customFormat="1" ht="38.25">
      <c r="A4392" s="558"/>
      <c r="B4392" s="384" t="s">
        <v>3229</v>
      </c>
      <c r="C4392" s="427"/>
      <c r="D4392" s="11">
        <v>14600.25</v>
      </c>
      <c r="E4392" s="11">
        <v>14600.25</v>
      </c>
      <c r="F4392" s="11">
        <v>14600.25</v>
      </c>
      <c r="G4392" s="410"/>
      <c r="H4392" s="31" t="e">
        <f>(D4509-#REF!)/#REF!*100</f>
        <v>#REF!</v>
      </c>
    </row>
    <row r="4393" spans="1:8" s="104" customFormat="1" ht="25.5">
      <c r="A4393" s="558"/>
      <c r="B4393" s="384" t="s">
        <v>3230</v>
      </c>
      <c r="C4393" s="428"/>
      <c r="D4393" s="11">
        <v>1081.5</v>
      </c>
      <c r="E4393" s="11">
        <v>1081.5</v>
      </c>
      <c r="F4393" s="11">
        <v>1081.5</v>
      </c>
      <c r="G4393" s="410"/>
      <c r="H4393" s="31" t="e">
        <f>(D4510-#REF!)/#REF!*100</f>
        <v>#REF!</v>
      </c>
    </row>
    <row r="4394" spans="1:8" s="104" customFormat="1" ht="25.5">
      <c r="A4394" s="558"/>
      <c r="B4394" s="384" t="s">
        <v>3231</v>
      </c>
      <c r="C4394" s="427"/>
      <c r="D4394" s="11">
        <v>3244.5</v>
      </c>
      <c r="E4394" s="11">
        <v>3244.5</v>
      </c>
      <c r="F4394" s="11">
        <v>3244.5</v>
      </c>
      <c r="G4394" s="410"/>
      <c r="H4394" s="31" t="e">
        <f>(D4511-#REF!)/#REF!*100</f>
        <v>#REF!</v>
      </c>
    </row>
    <row r="4395" spans="1:8" s="104" customFormat="1" ht="25.5">
      <c r="A4395" s="558"/>
      <c r="B4395" s="384" t="s">
        <v>3232</v>
      </c>
      <c r="C4395" s="427"/>
      <c r="D4395" s="11">
        <v>3244.5</v>
      </c>
      <c r="E4395" s="11">
        <v>3244.5</v>
      </c>
      <c r="F4395" s="11">
        <v>3244.5</v>
      </c>
      <c r="G4395" s="410"/>
      <c r="H4395" s="31" t="e">
        <f>(D4512-#REF!)/#REF!*100</f>
        <v>#REF!</v>
      </c>
    </row>
    <row r="4396" spans="1:8" s="104" customFormat="1" ht="25.5">
      <c r="A4396" s="558"/>
      <c r="B4396" s="384" t="s">
        <v>3233</v>
      </c>
      <c r="C4396" s="427"/>
      <c r="D4396" s="11">
        <v>6128.5</v>
      </c>
      <c r="E4396" s="11">
        <v>6128.5</v>
      </c>
      <c r="F4396" s="11">
        <v>6128.5</v>
      </c>
      <c r="G4396" s="410"/>
      <c r="H4396" s="31" t="e">
        <f>(D4513-#REF!)/#REF!*100</f>
        <v>#REF!</v>
      </c>
    </row>
    <row r="4397" spans="1:8" s="104" customFormat="1" ht="25.5">
      <c r="A4397" s="558"/>
      <c r="B4397" s="384" t="s">
        <v>3234</v>
      </c>
      <c r="C4397" s="427"/>
      <c r="D4397" s="11">
        <v>6128.5</v>
      </c>
      <c r="E4397" s="11">
        <v>6128.5</v>
      </c>
      <c r="F4397" s="11">
        <v>6128.5</v>
      </c>
      <c r="G4397" s="410"/>
      <c r="H4397" s="31" t="e">
        <f>(D4514-#REF!)/#REF!*100</f>
        <v>#REF!</v>
      </c>
    </row>
    <row r="4398" spans="1:8" s="104" customFormat="1">
      <c r="A4398" s="558"/>
      <c r="B4398" s="429" t="s">
        <v>3235</v>
      </c>
      <c r="C4398" s="427"/>
      <c r="D4398" s="11"/>
      <c r="E4398" s="11"/>
      <c r="F4398" s="362"/>
      <c r="G4398" s="410"/>
      <c r="H4398" s="31"/>
    </row>
    <row r="4399" spans="1:8" s="104" customFormat="1" ht="30">
      <c r="A4399" s="558"/>
      <c r="B4399" s="430" t="s">
        <v>3236</v>
      </c>
      <c r="C4399" s="427"/>
      <c r="D4399" s="11">
        <v>1297.8</v>
      </c>
      <c r="E4399" s="11">
        <v>1297.8</v>
      </c>
      <c r="F4399" s="11">
        <v>1297.8</v>
      </c>
      <c r="G4399" s="386"/>
      <c r="H4399" s="31" t="e">
        <f>(D4516-#REF!)/#REF!*100</f>
        <v>#REF!</v>
      </c>
    </row>
    <row r="4400" spans="1:8" s="104" customFormat="1">
      <c r="A4400" s="558"/>
      <c r="B4400" s="430" t="s">
        <v>3237</v>
      </c>
      <c r="C4400" s="427"/>
      <c r="D4400" s="11">
        <v>1297.8</v>
      </c>
      <c r="E4400" s="11">
        <v>1297.8</v>
      </c>
      <c r="F4400" s="11">
        <v>1297.8</v>
      </c>
      <c r="G4400" s="386"/>
      <c r="H4400" s="31" t="e">
        <f>(D4517-#REF!)/#REF!*100</f>
        <v>#REF!</v>
      </c>
    </row>
    <row r="4401" spans="1:8" s="104" customFormat="1" ht="30">
      <c r="A4401" s="558"/>
      <c r="B4401" s="430" t="s">
        <v>3238</v>
      </c>
      <c r="C4401" s="427"/>
      <c r="D4401" s="11">
        <v>1856.5749999999998</v>
      </c>
      <c r="E4401" s="11">
        <v>1856.5749999999998</v>
      </c>
      <c r="F4401" s="11">
        <v>1856.5749999999998</v>
      </c>
      <c r="G4401" s="386"/>
      <c r="H4401" s="31" t="e">
        <f>(D4518-#REF!)/#REF!*100</f>
        <v>#REF!</v>
      </c>
    </row>
    <row r="4402" spans="1:8" s="104" customFormat="1">
      <c r="A4402" s="558"/>
      <c r="B4402" s="430" t="s">
        <v>3239</v>
      </c>
      <c r="C4402" s="427"/>
      <c r="D4402" s="11">
        <v>1856.5749999999998</v>
      </c>
      <c r="E4402" s="11">
        <v>1856.5749999999998</v>
      </c>
      <c r="F4402" s="11">
        <v>1856.5749999999998</v>
      </c>
      <c r="G4402" s="386"/>
      <c r="H4402" s="505"/>
    </row>
    <row r="4403" spans="1:8" s="104" customFormat="1" ht="30">
      <c r="A4403" s="558"/>
      <c r="B4403" s="430" t="s">
        <v>3240</v>
      </c>
      <c r="C4403" s="427"/>
      <c r="D4403" s="11">
        <v>2827.7619999999997</v>
      </c>
      <c r="E4403" s="11">
        <v>2827.7619999999997</v>
      </c>
      <c r="F4403" s="11">
        <v>2827.7619999999997</v>
      </c>
      <c r="G4403" s="386"/>
      <c r="H4403" s="31" t="e">
        <f>(D4520-#REF!)/#REF!*100</f>
        <v>#REF!</v>
      </c>
    </row>
    <row r="4404" spans="1:8" s="104" customFormat="1">
      <c r="A4404" s="558"/>
      <c r="B4404" s="430" t="s">
        <v>3241</v>
      </c>
      <c r="C4404" s="427"/>
      <c r="D4404" s="11">
        <v>2827.7619999999997</v>
      </c>
      <c r="E4404" s="11">
        <v>2827.7619999999997</v>
      </c>
      <c r="F4404" s="11">
        <v>2827.7619999999997</v>
      </c>
      <c r="G4404" s="386"/>
      <c r="H4404" s="31" t="e">
        <f>(D4521-#REF!)/#REF!*100</f>
        <v>#REF!</v>
      </c>
    </row>
    <row r="4405" spans="1:8" s="104" customFormat="1" ht="30">
      <c r="A4405" s="558"/>
      <c r="B4405" s="430" t="s">
        <v>3242</v>
      </c>
      <c r="C4405" s="427"/>
      <c r="D4405" s="11">
        <v>5090.9809999999998</v>
      </c>
      <c r="E4405" s="11">
        <v>5090.9809999999998</v>
      </c>
      <c r="F4405" s="11">
        <v>5090.9809999999998</v>
      </c>
      <c r="G4405" s="386"/>
      <c r="H4405" s="31" t="e">
        <f>(D4522-#REF!)/#REF!*100</f>
        <v>#REF!</v>
      </c>
    </row>
    <row r="4406" spans="1:8" s="104" customFormat="1">
      <c r="A4406" s="558"/>
      <c r="B4406" s="430" t="s">
        <v>3243</v>
      </c>
      <c r="C4406" s="427"/>
      <c r="D4406" s="11">
        <v>5090.9809999999998</v>
      </c>
      <c r="E4406" s="11">
        <v>5090.9809999999998</v>
      </c>
      <c r="F4406" s="11">
        <v>5090.9809999999998</v>
      </c>
      <c r="G4406" s="386"/>
      <c r="H4406" s="31" t="e">
        <f>(D4523-#REF!)/#REF!*100</f>
        <v>#REF!</v>
      </c>
    </row>
    <row r="4407" spans="1:8" s="104" customFormat="1">
      <c r="A4407" s="558"/>
      <c r="B4407" s="430" t="s">
        <v>3244</v>
      </c>
      <c r="C4407" s="427"/>
      <c r="D4407" s="11">
        <v>1301.405</v>
      </c>
      <c r="E4407" s="11">
        <v>1301.405</v>
      </c>
      <c r="F4407" s="11">
        <v>1301.405</v>
      </c>
      <c r="G4407" s="386"/>
      <c r="H4407" s="31" t="e">
        <f>(D4524-#REF!)/#REF!*100</f>
        <v>#REF!</v>
      </c>
    </row>
    <row r="4408" spans="1:8" s="104" customFormat="1">
      <c r="A4408" s="558"/>
      <c r="B4408" s="430" t="s">
        <v>3245</v>
      </c>
      <c r="C4408" s="427"/>
      <c r="D4408" s="11">
        <v>1301.405</v>
      </c>
      <c r="E4408" s="11">
        <v>1301.405</v>
      </c>
      <c r="F4408" s="11">
        <v>1301.405</v>
      </c>
      <c r="G4408" s="386"/>
      <c r="H4408" s="31" t="e">
        <f>(D4525-#REF!)/#REF!*100</f>
        <v>#REF!</v>
      </c>
    </row>
    <row r="4409" spans="1:8" s="104" customFormat="1">
      <c r="A4409" s="558"/>
      <c r="B4409" s="430" t="s">
        <v>3246</v>
      </c>
      <c r="C4409" s="427"/>
      <c r="D4409" s="11">
        <v>1979.1449999999998</v>
      </c>
      <c r="E4409" s="11">
        <v>1979.1449999999998</v>
      </c>
      <c r="F4409" s="11">
        <v>1979.1449999999998</v>
      </c>
      <c r="G4409" s="386"/>
      <c r="H4409" s="31" t="e">
        <f>(D4526-#REF!)/#REF!*100</f>
        <v>#REF!</v>
      </c>
    </row>
    <row r="4410" spans="1:8" s="104" customFormat="1">
      <c r="A4410" s="558"/>
      <c r="B4410" s="430" t="s">
        <v>3247</v>
      </c>
      <c r="C4410" s="427"/>
      <c r="D4410" s="11">
        <v>1979.1449999999998</v>
      </c>
      <c r="E4410" s="11">
        <v>1979.1449999999998</v>
      </c>
      <c r="F4410" s="11">
        <v>1979.1449999999998</v>
      </c>
      <c r="G4410" s="386"/>
      <c r="H4410" s="31" t="e">
        <f>(D4527-#REF!)/#REF!*100</f>
        <v>#REF!</v>
      </c>
    </row>
    <row r="4411" spans="1:8" s="104" customFormat="1" ht="30">
      <c r="A4411" s="558"/>
      <c r="B4411" s="430" t="s">
        <v>3248</v>
      </c>
      <c r="C4411" s="427"/>
      <c r="D4411" s="11">
        <v>5090.9809999999998</v>
      </c>
      <c r="E4411" s="11">
        <v>5090.9809999999998</v>
      </c>
      <c r="F4411" s="11">
        <v>5090.9809999999998</v>
      </c>
      <c r="G4411" s="386"/>
      <c r="H4411" s="31" t="e">
        <f>(D4528-#REF!)/#REF!*100</f>
        <v>#REF!</v>
      </c>
    </row>
    <row r="4412" spans="1:8" s="104" customFormat="1">
      <c r="A4412" s="558"/>
      <c r="B4412" s="430" t="s">
        <v>3249</v>
      </c>
      <c r="C4412" s="427"/>
      <c r="D4412" s="11">
        <v>5090.9809999999998</v>
      </c>
      <c r="E4412" s="11">
        <v>5090.9809999999998</v>
      </c>
      <c r="F4412" s="11">
        <v>5090.9809999999998</v>
      </c>
      <c r="G4412" s="386"/>
      <c r="H4412" s="442" t="e">
        <f>#REF!*1.15</f>
        <v>#REF!</v>
      </c>
    </row>
    <row r="4413" spans="1:8" s="104" customFormat="1" ht="15" customHeight="1">
      <c r="A4413" s="558"/>
      <c r="B4413" s="430" t="s">
        <v>3250</v>
      </c>
      <c r="C4413" s="427"/>
      <c r="D4413" s="11">
        <v>6786.7729999999992</v>
      </c>
      <c r="E4413" s="11">
        <v>6786.7729999999992</v>
      </c>
      <c r="F4413" s="11">
        <v>6786.7729999999992</v>
      </c>
      <c r="G4413" s="386"/>
      <c r="H4413" s="442" t="e">
        <f>#REF!*1.15</f>
        <v>#REF!</v>
      </c>
    </row>
    <row r="4414" spans="1:8" s="104" customFormat="1">
      <c r="A4414" s="558"/>
      <c r="B4414" s="430" t="s">
        <v>3251</v>
      </c>
      <c r="C4414" s="427"/>
      <c r="D4414" s="11">
        <v>6786.7729999999992</v>
      </c>
      <c r="E4414" s="11">
        <v>6786.7729999999992</v>
      </c>
      <c r="F4414" s="11">
        <v>6786.7729999999992</v>
      </c>
      <c r="G4414" s="386"/>
      <c r="H4414" s="505"/>
    </row>
    <row r="4415" spans="1:8" s="104" customFormat="1" ht="30">
      <c r="A4415" s="558"/>
      <c r="B4415" s="430" t="s">
        <v>3252</v>
      </c>
      <c r="C4415" s="427"/>
      <c r="D4415" s="11">
        <v>8482.5650000000005</v>
      </c>
      <c r="E4415" s="11">
        <v>8482.5650000000005</v>
      </c>
      <c r="F4415" s="11">
        <v>8482.5650000000005</v>
      </c>
      <c r="G4415" s="386"/>
      <c r="H4415" s="31" t="e">
        <f>(D4532-#REF!)/#REF!*100</f>
        <v>#REF!</v>
      </c>
    </row>
    <row r="4416" spans="1:8" s="104" customFormat="1">
      <c r="A4416" s="558"/>
      <c r="B4416" s="430" t="s">
        <v>3253</v>
      </c>
      <c r="C4416" s="427"/>
      <c r="D4416" s="11">
        <v>8482.5650000000005</v>
      </c>
      <c r="E4416" s="11">
        <v>8482.5650000000005</v>
      </c>
      <c r="F4416" s="11">
        <v>8482.5650000000005</v>
      </c>
      <c r="G4416" s="386"/>
      <c r="H4416" s="31" t="e">
        <f>(D4533-#REF!)/#REF!*100</f>
        <v>#REF!</v>
      </c>
    </row>
    <row r="4417" spans="1:8" s="104" customFormat="1" ht="30">
      <c r="A4417" s="558"/>
      <c r="B4417" s="430" t="s">
        <v>3254</v>
      </c>
      <c r="C4417" s="427"/>
      <c r="D4417" s="11">
        <v>4183.9629999999997</v>
      </c>
      <c r="E4417" s="11">
        <v>4183.9629999999997</v>
      </c>
      <c r="F4417" s="11">
        <v>4183.9629999999997</v>
      </c>
      <c r="G4417" s="386"/>
      <c r="H4417" s="31" t="e">
        <f>(D4534-#REF!)/#REF!*100</f>
        <v>#REF!</v>
      </c>
    </row>
    <row r="4418" spans="1:8" s="104" customFormat="1">
      <c r="A4418" s="558"/>
      <c r="B4418" s="430" t="s">
        <v>3255</v>
      </c>
      <c r="C4418" s="427"/>
      <c r="D4418" s="11">
        <v>4183.9629999999997</v>
      </c>
      <c r="E4418" s="11">
        <v>4183.9629999999997</v>
      </c>
      <c r="F4418" s="11">
        <v>4183.9629999999997</v>
      </c>
      <c r="G4418" s="386"/>
      <c r="H4418" s="31" t="e">
        <f>(D4535-#REF!)/#REF!*100</f>
        <v>#REF!</v>
      </c>
    </row>
    <row r="4419" spans="1:8" s="104" customFormat="1" ht="30">
      <c r="A4419" s="558"/>
      <c r="B4419" s="430" t="s">
        <v>3256</v>
      </c>
      <c r="C4419" s="427"/>
      <c r="D4419" s="11">
        <v>6108.3119999999999</v>
      </c>
      <c r="E4419" s="11">
        <v>6108.3119999999999</v>
      </c>
      <c r="F4419" s="11">
        <v>6108.3119999999999</v>
      </c>
      <c r="G4419" s="386"/>
      <c r="H4419" s="31" t="e">
        <f>(D4536-#REF!)/#REF!*100</f>
        <v>#REF!</v>
      </c>
    </row>
    <row r="4420" spans="1:8" s="104" customFormat="1">
      <c r="A4420" s="558"/>
      <c r="B4420" s="430" t="s">
        <v>3257</v>
      </c>
      <c r="C4420" s="427"/>
      <c r="D4420" s="11">
        <v>6108.3119999999999</v>
      </c>
      <c r="E4420" s="11">
        <v>6108.3119999999999</v>
      </c>
      <c r="F4420" s="11">
        <v>6108.3119999999999</v>
      </c>
      <c r="G4420" s="386"/>
      <c r="H4420" s="31" t="e">
        <f>(D4537-#REF!)/#REF!*100</f>
        <v>#REF!</v>
      </c>
    </row>
    <row r="4421" spans="1:8" s="104" customFormat="1" ht="30">
      <c r="A4421" s="558"/>
      <c r="B4421" s="430" t="s">
        <v>3258</v>
      </c>
      <c r="C4421" s="427"/>
      <c r="D4421" s="11">
        <v>7634.6689999999999</v>
      </c>
      <c r="E4421" s="11">
        <v>7634.6689999999999</v>
      </c>
      <c r="F4421" s="11">
        <v>7634.6689999999999</v>
      </c>
      <c r="G4421" s="386"/>
      <c r="H4421" s="31"/>
    </row>
    <row r="4422" spans="1:8" s="104" customFormat="1">
      <c r="A4422" s="558"/>
      <c r="B4422" s="430" t="s">
        <v>3259</v>
      </c>
      <c r="C4422" s="427"/>
      <c r="D4422" s="11">
        <v>7634.6689999999999</v>
      </c>
      <c r="E4422" s="11">
        <v>7634.6689999999999</v>
      </c>
      <c r="F4422" s="11">
        <v>7634.6689999999999</v>
      </c>
      <c r="G4422" s="386"/>
      <c r="H4422" s="31" t="e">
        <f>(D4539-#REF!)/#REF!*100</f>
        <v>#REF!</v>
      </c>
    </row>
    <row r="4423" spans="1:8" s="104" customFormat="1" ht="30">
      <c r="A4423" s="558"/>
      <c r="B4423" s="430" t="s">
        <v>3260</v>
      </c>
      <c r="C4423" s="427"/>
      <c r="D4423" s="11">
        <v>3166.6319999999996</v>
      </c>
      <c r="E4423" s="11">
        <v>3166.6319999999996</v>
      </c>
      <c r="F4423" s="11">
        <v>3166.6319999999996</v>
      </c>
      <c r="G4423" s="386"/>
      <c r="H4423" s="31" t="e">
        <f>(D4540-#REF!)/#REF!*100</f>
        <v>#REF!</v>
      </c>
    </row>
    <row r="4424" spans="1:8" s="104" customFormat="1">
      <c r="A4424" s="558"/>
      <c r="B4424" s="430" t="s">
        <v>3261</v>
      </c>
      <c r="C4424" s="427"/>
      <c r="D4424" s="11">
        <v>3166.6319999999996</v>
      </c>
      <c r="E4424" s="11">
        <v>3166.6319999999996</v>
      </c>
      <c r="F4424" s="11">
        <v>3166.6319999999996</v>
      </c>
      <c r="G4424" s="386"/>
      <c r="H4424" s="31" t="e">
        <f>(D4541-#REF!)/#REF!*100</f>
        <v>#REF!</v>
      </c>
    </row>
    <row r="4425" spans="1:8" s="104" customFormat="1" ht="30">
      <c r="A4425" s="558"/>
      <c r="B4425" s="430" t="s">
        <v>3262</v>
      </c>
      <c r="C4425" s="427"/>
      <c r="D4425" s="11">
        <v>3166.6319999999996</v>
      </c>
      <c r="E4425" s="11">
        <v>3166.6319999999996</v>
      </c>
      <c r="F4425" s="11">
        <v>3166.6319999999996</v>
      </c>
      <c r="G4425" s="386"/>
      <c r="H4425" s="31" t="e">
        <f>(D4542-#REF!)/#REF!*100</f>
        <v>#REF!</v>
      </c>
    </row>
    <row r="4426" spans="1:8" s="104" customFormat="1">
      <c r="A4426" s="558"/>
      <c r="B4426" s="430" t="s">
        <v>3263</v>
      </c>
      <c r="C4426" s="427"/>
      <c r="D4426" s="11">
        <v>3166.6319999999996</v>
      </c>
      <c r="E4426" s="11">
        <v>3166.6319999999996</v>
      </c>
      <c r="F4426" s="11">
        <v>3166.6319999999996</v>
      </c>
      <c r="G4426" s="386"/>
      <c r="H4426" s="31" t="e">
        <f>(D4543-#REF!)/#REF!*100</f>
        <v>#REF!</v>
      </c>
    </row>
    <row r="4427" spans="1:8" s="104" customFormat="1" ht="30">
      <c r="A4427" s="558"/>
      <c r="B4427" s="430" t="s">
        <v>3264</v>
      </c>
      <c r="C4427" s="427"/>
      <c r="D4427" s="11">
        <v>1301.405</v>
      </c>
      <c r="E4427" s="11">
        <v>1301.405</v>
      </c>
      <c r="F4427" s="11">
        <v>1301.405</v>
      </c>
      <c r="G4427" s="386"/>
      <c r="H4427" s="31" t="e">
        <f>(D4544-#REF!)/#REF!*100</f>
        <v>#REF!</v>
      </c>
    </row>
    <row r="4428" spans="1:8" s="443" customFormat="1">
      <c r="A4428" s="558"/>
      <c r="B4428" s="430" t="s">
        <v>3265</v>
      </c>
      <c r="C4428" s="427"/>
      <c r="D4428" s="11">
        <v>1301.405</v>
      </c>
      <c r="E4428" s="11">
        <v>1301.405</v>
      </c>
      <c r="F4428" s="11">
        <v>1301.405</v>
      </c>
      <c r="G4428" s="386"/>
      <c r="H4428" s="31" t="e">
        <f>(D4545-#REF!)/#REF!*100</f>
        <v>#REF!</v>
      </c>
    </row>
    <row r="4429" spans="1:8" s="443" customFormat="1" ht="30">
      <c r="A4429" s="558"/>
      <c r="B4429" s="430" t="s">
        <v>3266</v>
      </c>
      <c r="C4429" s="427"/>
      <c r="D4429" s="11">
        <v>1695.7919999999999</v>
      </c>
      <c r="E4429" s="11">
        <v>1695.7919999999999</v>
      </c>
      <c r="F4429" s="11">
        <v>1695.7919999999999</v>
      </c>
      <c r="G4429" s="386"/>
      <c r="H4429" s="31" t="e">
        <f>(D4546-#REF!)/#REF!*100</f>
        <v>#REF!</v>
      </c>
    </row>
    <row r="4430" spans="1:8" s="104" customFormat="1">
      <c r="A4430" s="558"/>
      <c r="B4430" s="430" t="s">
        <v>3267</v>
      </c>
      <c r="C4430" s="427"/>
      <c r="D4430" s="11">
        <v>1695.7919999999999</v>
      </c>
      <c r="E4430" s="11">
        <v>1695.7919999999999</v>
      </c>
      <c r="F4430" s="11">
        <v>1695.7919999999999</v>
      </c>
      <c r="G4430" s="386"/>
      <c r="H4430" s="31"/>
    </row>
    <row r="4431" spans="1:8" s="104" customFormat="1" ht="30">
      <c r="A4431" s="558"/>
      <c r="B4431" s="430" t="s">
        <v>3268</v>
      </c>
      <c r="C4431" s="427"/>
      <c r="D4431" s="11">
        <v>3111.1150000000002</v>
      </c>
      <c r="E4431" s="11">
        <v>3111.1150000000002</v>
      </c>
      <c r="F4431" s="11">
        <v>3111.1150000000002</v>
      </c>
      <c r="G4431" s="386"/>
      <c r="H4431" s="31" t="e">
        <f>(D4548-#REF!)/#REF!*100</f>
        <v>#REF!</v>
      </c>
    </row>
    <row r="4432" spans="1:8" s="104" customFormat="1">
      <c r="A4432" s="558"/>
      <c r="B4432" s="430" t="s">
        <v>3269</v>
      </c>
      <c r="C4432" s="427"/>
      <c r="D4432" s="11">
        <v>3111.1150000000002</v>
      </c>
      <c r="E4432" s="11">
        <v>3111.1150000000002</v>
      </c>
      <c r="F4432" s="11">
        <v>3111.1150000000002</v>
      </c>
      <c r="G4432" s="386"/>
      <c r="H4432" s="31" t="e">
        <f>(D4549-#REF!)/#REF!*100</f>
        <v>#REF!</v>
      </c>
    </row>
    <row r="4433" spans="1:8" s="104" customFormat="1">
      <c r="A4433" s="558"/>
      <c r="B4433" s="430" t="s">
        <v>3270</v>
      </c>
      <c r="C4433" s="427"/>
      <c r="D4433" s="11">
        <v>6786.7729999999992</v>
      </c>
      <c r="E4433" s="11">
        <v>6786.7729999999992</v>
      </c>
      <c r="F4433" s="11">
        <v>6786.7729999999992</v>
      </c>
      <c r="G4433" s="386"/>
      <c r="H4433" s="31" t="e">
        <f>(D4550-#REF!)/#REF!*100</f>
        <v>#REF!</v>
      </c>
    </row>
    <row r="4434" spans="1:8" s="104" customFormat="1">
      <c r="A4434" s="558"/>
      <c r="B4434" s="430" t="s">
        <v>3271</v>
      </c>
      <c r="C4434" s="427"/>
      <c r="D4434" s="11">
        <v>6786.7729999999992</v>
      </c>
      <c r="E4434" s="11">
        <v>6786.7729999999992</v>
      </c>
      <c r="F4434" s="11">
        <v>6786.7729999999992</v>
      </c>
      <c r="G4434" s="386"/>
      <c r="H4434" s="31" t="e">
        <f>(D4551-#REF!)/#REF!*100</f>
        <v>#REF!</v>
      </c>
    </row>
    <row r="4435" spans="1:8" s="104" customFormat="1" ht="16.5" customHeight="1">
      <c r="A4435" s="558"/>
      <c r="B4435" s="430" t="s">
        <v>3272</v>
      </c>
      <c r="C4435" s="427"/>
      <c r="D4435" s="11">
        <v>2093.7840000000001</v>
      </c>
      <c r="E4435" s="11">
        <v>2093.7840000000001</v>
      </c>
      <c r="F4435" s="11">
        <v>2093.7840000000001</v>
      </c>
      <c r="G4435" s="386"/>
      <c r="H4435" s="31" t="e">
        <f>(D4552-#REF!)/#REF!*100</f>
        <v>#REF!</v>
      </c>
    </row>
    <row r="4436" spans="1:8" s="104" customFormat="1">
      <c r="A4436" s="558"/>
      <c r="B4436" s="430" t="s">
        <v>3273</v>
      </c>
      <c r="C4436" s="427"/>
      <c r="D4436" s="11">
        <v>2093.7840000000001</v>
      </c>
      <c r="E4436" s="11">
        <v>2093.7840000000001</v>
      </c>
      <c r="F4436" s="11">
        <v>2093.7840000000001</v>
      </c>
      <c r="G4436" s="386"/>
      <c r="H4436" s="31" t="e">
        <f>(D4553-#REF!)/#REF!*100</f>
        <v>#REF!</v>
      </c>
    </row>
    <row r="4437" spans="1:8" s="104" customFormat="1" ht="30">
      <c r="A4437" s="558"/>
      <c r="B4437" s="430" t="s">
        <v>3274</v>
      </c>
      <c r="C4437" s="427"/>
      <c r="D4437" s="11">
        <v>3166.6319999999996</v>
      </c>
      <c r="E4437" s="11">
        <v>3166.6319999999996</v>
      </c>
      <c r="F4437" s="11">
        <v>3166.6319999999996</v>
      </c>
      <c r="G4437" s="386"/>
      <c r="H4437" s="31" t="e">
        <f>(D4554-#REF!)/#REF!*100</f>
        <v>#REF!</v>
      </c>
    </row>
    <row r="4438" spans="1:8" s="104" customFormat="1">
      <c r="A4438" s="558"/>
      <c r="B4438" s="430" t="s">
        <v>3275</v>
      </c>
      <c r="C4438" s="427"/>
      <c r="D4438" s="11">
        <v>3166.6319999999996</v>
      </c>
      <c r="E4438" s="11">
        <v>3166.6319999999996</v>
      </c>
      <c r="F4438" s="11">
        <v>3166.6319999999996</v>
      </c>
      <c r="G4438" s="386"/>
      <c r="H4438" s="31" t="e">
        <f>(D4555-#REF!)/#REF!*100</f>
        <v>#REF!</v>
      </c>
    </row>
    <row r="4439" spans="1:8" s="104" customFormat="1" ht="30">
      <c r="A4439" s="558"/>
      <c r="B4439" s="430" t="s">
        <v>3276</v>
      </c>
      <c r="C4439" s="427"/>
      <c r="D4439" s="11">
        <v>3959.011</v>
      </c>
      <c r="E4439" s="11">
        <v>3959.011</v>
      </c>
      <c r="F4439" s="11">
        <v>3959.011</v>
      </c>
      <c r="G4439" s="386"/>
      <c r="H4439" s="31" t="e">
        <f>(D4556-#REF!)/#REF!*100</f>
        <v>#REF!</v>
      </c>
    </row>
    <row r="4440" spans="1:8" s="104" customFormat="1">
      <c r="A4440" s="558"/>
      <c r="B4440" s="430" t="s">
        <v>3275</v>
      </c>
      <c r="C4440" s="427"/>
      <c r="D4440" s="11">
        <v>3959.011</v>
      </c>
      <c r="E4440" s="11">
        <v>3959.011</v>
      </c>
      <c r="F4440" s="11">
        <v>3959.011</v>
      </c>
      <c r="G4440" s="386"/>
      <c r="H4440" s="31" t="e">
        <f>(D4557-#REF!)/#REF!*100</f>
        <v>#REF!</v>
      </c>
    </row>
    <row r="4441" spans="1:8" s="104" customFormat="1" ht="30">
      <c r="A4441" s="558"/>
      <c r="B4441" s="430" t="s">
        <v>3277</v>
      </c>
      <c r="C4441" s="427"/>
      <c r="D4441" s="11">
        <v>7859.6210000000001</v>
      </c>
      <c r="E4441" s="11">
        <v>7859.6210000000001</v>
      </c>
      <c r="F4441" s="11">
        <v>7859.6210000000001</v>
      </c>
      <c r="G4441" s="386"/>
      <c r="H4441" s="31" t="e">
        <f>(D4558-#REF!)/#REF!*100</f>
        <v>#REF!</v>
      </c>
    </row>
    <row r="4442" spans="1:8" s="104" customFormat="1">
      <c r="A4442" s="558"/>
      <c r="B4442" s="430" t="s">
        <v>3278</v>
      </c>
      <c r="C4442" s="427"/>
      <c r="D4442" s="11">
        <v>7859.6210000000001</v>
      </c>
      <c r="E4442" s="11">
        <v>7859.6210000000001</v>
      </c>
      <c r="F4442" s="11">
        <v>7859.6210000000001</v>
      </c>
      <c r="G4442" s="386"/>
      <c r="H4442" s="31" t="e">
        <f>(D4559-#REF!)/#REF!*100</f>
        <v>#REF!</v>
      </c>
    </row>
    <row r="4443" spans="1:8" s="104" customFormat="1" ht="30">
      <c r="A4443" s="558"/>
      <c r="B4443" s="430" t="s">
        <v>3279</v>
      </c>
      <c r="C4443" s="427"/>
      <c r="D4443" s="11">
        <v>2451.4</v>
      </c>
      <c r="E4443" s="11">
        <v>2451.4</v>
      </c>
      <c r="F4443" s="11">
        <v>2451.4</v>
      </c>
      <c r="G4443" s="392"/>
      <c r="H4443" s="31" t="e">
        <f>(D4560-#REF!)/#REF!*100</f>
        <v>#REF!</v>
      </c>
    </row>
    <row r="4444" spans="1:8" s="104" customFormat="1" ht="30">
      <c r="A4444" s="558"/>
      <c r="B4444" s="430" t="s">
        <v>3280</v>
      </c>
      <c r="C4444" s="427"/>
      <c r="D4444" s="11">
        <v>2451.4</v>
      </c>
      <c r="E4444" s="11">
        <v>2451.4</v>
      </c>
      <c r="F4444" s="11">
        <v>2451.4</v>
      </c>
      <c r="G4444" s="392"/>
      <c r="H4444" s="31" t="e">
        <f>(D4561-#REF!)/#REF!*100</f>
        <v>#REF!</v>
      </c>
    </row>
    <row r="4445" spans="1:8" s="104" customFormat="1">
      <c r="A4445" s="558"/>
      <c r="B4445" s="430" t="s">
        <v>3281</v>
      </c>
      <c r="C4445" s="427"/>
      <c r="D4445" s="11">
        <v>1802.5</v>
      </c>
      <c r="E4445" s="11">
        <v>1802.5</v>
      </c>
      <c r="F4445" s="11">
        <v>1802.5</v>
      </c>
      <c r="G4445" s="392"/>
      <c r="H4445" s="31" t="e">
        <f>(D4562-#REF!)/#REF!*100</f>
        <v>#REF!</v>
      </c>
    </row>
    <row r="4446" spans="1:8" s="104" customFormat="1">
      <c r="A4446" s="558"/>
      <c r="B4446" s="430" t="s">
        <v>3282</v>
      </c>
      <c r="C4446" s="427"/>
      <c r="D4446" s="11">
        <v>1802.5</v>
      </c>
      <c r="E4446" s="11">
        <v>1802.5</v>
      </c>
      <c r="F4446" s="11">
        <v>1802.5</v>
      </c>
      <c r="G4446" s="392"/>
      <c r="H4446" s="31" t="e">
        <f>(D4563-#REF!)/#REF!*100</f>
        <v>#REF!</v>
      </c>
    </row>
    <row r="4447" spans="1:8" s="104" customFormat="1">
      <c r="A4447" s="558"/>
      <c r="B4447" s="430" t="s">
        <v>3283</v>
      </c>
      <c r="C4447" s="427"/>
      <c r="D4447" s="11">
        <v>1802.5</v>
      </c>
      <c r="E4447" s="11">
        <v>1802.5</v>
      </c>
      <c r="F4447" s="11">
        <v>1802.5</v>
      </c>
      <c r="G4447" s="392"/>
      <c r="H4447" s="31" t="e">
        <f>(D4564-#REF!)/#REF!*100</f>
        <v>#REF!</v>
      </c>
    </row>
    <row r="4448" spans="1:8" s="104" customFormat="1">
      <c r="A4448" s="558"/>
      <c r="B4448" s="430" t="s">
        <v>3284</v>
      </c>
      <c r="C4448" s="427"/>
      <c r="D4448" s="11">
        <v>1802.5</v>
      </c>
      <c r="E4448" s="11">
        <v>1802.5</v>
      </c>
      <c r="F4448" s="11">
        <v>1802.5</v>
      </c>
      <c r="G4448" s="392"/>
      <c r="H4448" s="31"/>
    </row>
    <row r="4449" spans="1:8" s="104" customFormat="1">
      <c r="A4449" s="558"/>
      <c r="B4449" s="430" t="s">
        <v>3285</v>
      </c>
      <c r="C4449" s="427"/>
      <c r="D4449" s="11">
        <v>2163</v>
      </c>
      <c r="E4449" s="11">
        <v>2163</v>
      </c>
      <c r="F4449" s="11">
        <v>2163</v>
      </c>
      <c r="G4449" s="392"/>
      <c r="H4449" s="31" t="e">
        <f>(D4566-#REF!)/#REF!*100</f>
        <v>#REF!</v>
      </c>
    </row>
    <row r="4450" spans="1:8" s="104" customFormat="1">
      <c r="A4450" s="558"/>
      <c r="B4450" s="430" t="s">
        <v>3286</v>
      </c>
      <c r="C4450" s="427"/>
      <c r="D4450" s="11">
        <v>2163</v>
      </c>
      <c r="E4450" s="11">
        <v>2163</v>
      </c>
      <c r="F4450" s="11">
        <v>2163</v>
      </c>
      <c r="G4450" s="392"/>
      <c r="H4450" s="31" t="e">
        <f>(D4567-#REF!)/#REF!*100</f>
        <v>#REF!</v>
      </c>
    </row>
    <row r="4451" spans="1:8" s="104" customFormat="1">
      <c r="A4451" s="558"/>
      <c r="B4451" s="430" t="s">
        <v>3287</v>
      </c>
      <c r="C4451" s="427"/>
      <c r="D4451" s="11">
        <v>2163</v>
      </c>
      <c r="E4451" s="11">
        <v>2163</v>
      </c>
      <c r="F4451" s="11">
        <v>2163</v>
      </c>
      <c r="G4451" s="392"/>
      <c r="H4451" s="31" t="e">
        <f>(D4568-#REF!)/#REF!*100</f>
        <v>#REF!</v>
      </c>
    </row>
    <row r="4452" spans="1:8" s="104" customFormat="1">
      <c r="A4452" s="558"/>
      <c r="B4452" s="430" t="s">
        <v>3288</v>
      </c>
      <c r="C4452" s="427"/>
      <c r="D4452" s="11">
        <v>2163</v>
      </c>
      <c r="E4452" s="11">
        <v>2163</v>
      </c>
      <c r="F4452" s="11">
        <v>2163</v>
      </c>
      <c r="G4452" s="392"/>
      <c r="H4452" s="31" t="e">
        <f>(D4569-#REF!)/#REF!*100</f>
        <v>#REF!</v>
      </c>
    </row>
    <row r="4453" spans="1:8" s="104" customFormat="1">
      <c r="A4453" s="558"/>
      <c r="B4453" s="430" t="s">
        <v>3289</v>
      </c>
      <c r="C4453" s="427"/>
      <c r="D4453" s="11">
        <v>2163</v>
      </c>
      <c r="E4453" s="11">
        <v>2163</v>
      </c>
      <c r="F4453" s="11">
        <v>2163</v>
      </c>
      <c r="G4453" s="392"/>
      <c r="H4453" s="31"/>
    </row>
    <row r="4454" spans="1:8" s="104" customFormat="1">
      <c r="A4454" s="558"/>
      <c r="B4454" s="430" t="s">
        <v>3290</v>
      </c>
      <c r="C4454" s="427"/>
      <c r="D4454" s="11">
        <v>2163</v>
      </c>
      <c r="E4454" s="11">
        <v>2163</v>
      </c>
      <c r="F4454" s="11">
        <v>2163</v>
      </c>
      <c r="G4454" s="392"/>
      <c r="H4454" s="31" t="e">
        <f>(D4571-#REF!)/#REF!*100</f>
        <v>#REF!</v>
      </c>
    </row>
    <row r="4455" spans="1:8" s="104" customFormat="1">
      <c r="A4455" s="558"/>
      <c r="B4455" s="430" t="s">
        <v>3291</v>
      </c>
      <c r="C4455" s="427"/>
      <c r="D4455" s="11">
        <v>1802.5</v>
      </c>
      <c r="E4455" s="11">
        <v>1802.5</v>
      </c>
      <c r="F4455" s="11">
        <v>1802.5</v>
      </c>
      <c r="G4455" s="392"/>
      <c r="H4455" s="31" t="e">
        <f>(D4572-#REF!)/#REF!*100</f>
        <v>#REF!</v>
      </c>
    </row>
    <row r="4456" spans="1:8" s="104" customFormat="1">
      <c r="A4456" s="558"/>
      <c r="B4456" s="430" t="s">
        <v>3292</v>
      </c>
      <c r="C4456" s="427"/>
      <c r="D4456" s="11">
        <v>1802.5</v>
      </c>
      <c r="E4456" s="11">
        <v>1802.5</v>
      </c>
      <c r="F4456" s="11">
        <v>1802.5</v>
      </c>
      <c r="G4456" s="392"/>
      <c r="H4456" s="31" t="e">
        <f>(D4573-#REF!)/#REF!*100</f>
        <v>#REF!</v>
      </c>
    </row>
    <row r="4457" spans="1:8" s="104" customFormat="1">
      <c r="A4457" s="558"/>
      <c r="B4457" s="430" t="s">
        <v>3293</v>
      </c>
      <c r="C4457" s="427"/>
      <c r="D4457" s="11">
        <v>2523.5</v>
      </c>
      <c r="E4457" s="11">
        <v>2523.5</v>
      </c>
      <c r="F4457" s="11">
        <v>2523.5</v>
      </c>
      <c r="G4457" s="392"/>
      <c r="H4457" s="31" t="e">
        <f>(D4574-#REF!)/#REF!*100</f>
        <v>#REF!</v>
      </c>
    </row>
    <row r="4458" spans="1:8" s="104" customFormat="1">
      <c r="A4458" s="558"/>
      <c r="B4458" s="430" t="s">
        <v>3294</v>
      </c>
      <c r="C4458" s="427"/>
      <c r="D4458" s="11">
        <v>1802.5</v>
      </c>
      <c r="E4458" s="11">
        <v>1802.5</v>
      </c>
      <c r="F4458" s="11">
        <v>1802.5</v>
      </c>
      <c r="G4458" s="392"/>
      <c r="H4458" s="31" t="e">
        <f>(D4575-#REF!)/#REF!*100</f>
        <v>#REF!</v>
      </c>
    </row>
    <row r="4459" spans="1:8" s="104" customFormat="1">
      <c r="A4459" s="558"/>
      <c r="B4459" s="430" t="s">
        <v>3295</v>
      </c>
      <c r="C4459" s="427"/>
      <c r="D4459" s="11">
        <v>1802.5</v>
      </c>
      <c r="E4459" s="11">
        <v>1802.5</v>
      </c>
      <c r="F4459" s="11">
        <v>1802.5</v>
      </c>
      <c r="G4459" s="392"/>
      <c r="H4459" s="31" t="e">
        <f>(D4576-#REF!)/#REF!*100</f>
        <v>#REF!</v>
      </c>
    </row>
    <row r="4460" spans="1:8" s="104" customFormat="1">
      <c r="A4460" s="558"/>
      <c r="B4460" s="430" t="s">
        <v>3296</v>
      </c>
      <c r="C4460" s="427"/>
      <c r="D4460" s="11">
        <v>1802.5</v>
      </c>
      <c r="E4460" s="11">
        <v>1802.5</v>
      </c>
      <c r="F4460" s="11">
        <v>1802.5</v>
      </c>
      <c r="G4460" s="392"/>
      <c r="H4460" s="31" t="e">
        <f>(D4577-#REF!)/#REF!*100</f>
        <v>#REF!</v>
      </c>
    </row>
    <row r="4461" spans="1:8" s="104" customFormat="1">
      <c r="A4461" s="558"/>
      <c r="B4461" s="430" t="s">
        <v>3297</v>
      </c>
      <c r="C4461" s="427"/>
      <c r="D4461" s="11">
        <v>2163</v>
      </c>
      <c r="E4461" s="11">
        <v>2163</v>
      </c>
      <c r="F4461" s="11">
        <v>2163</v>
      </c>
      <c r="G4461" s="392"/>
      <c r="H4461" s="31" t="e">
        <f>(D4578-#REF!)/#REF!*100</f>
        <v>#REF!</v>
      </c>
    </row>
    <row r="4462" spans="1:8" s="104" customFormat="1">
      <c r="A4462" s="558"/>
      <c r="B4462" s="430" t="s">
        <v>3298</v>
      </c>
      <c r="C4462" s="427"/>
      <c r="D4462" s="11">
        <v>2163</v>
      </c>
      <c r="E4462" s="11">
        <v>2163</v>
      </c>
      <c r="F4462" s="11">
        <v>2163</v>
      </c>
      <c r="G4462" s="392"/>
      <c r="H4462" s="31" t="e">
        <f>(D4579-#REF!)/#REF!*100</f>
        <v>#REF!</v>
      </c>
    </row>
    <row r="4463" spans="1:8" s="104" customFormat="1">
      <c r="A4463" s="558"/>
      <c r="B4463" s="430" t="s">
        <v>3299</v>
      </c>
      <c r="C4463" s="427"/>
      <c r="D4463" s="11">
        <v>2163</v>
      </c>
      <c r="E4463" s="11">
        <v>2163</v>
      </c>
      <c r="F4463" s="11">
        <v>2163</v>
      </c>
      <c r="G4463" s="392"/>
      <c r="H4463" s="31" t="e">
        <f>(D4580-#REF!)/#REF!*100</f>
        <v>#REF!</v>
      </c>
    </row>
    <row r="4464" spans="1:8" s="104" customFormat="1" ht="20.25" customHeight="1">
      <c r="A4464" s="558"/>
      <c r="B4464" s="430" t="s">
        <v>3300</v>
      </c>
      <c r="C4464" s="427"/>
      <c r="D4464" s="11">
        <v>2163</v>
      </c>
      <c r="E4464" s="11">
        <v>2163</v>
      </c>
      <c r="F4464" s="11">
        <v>2163</v>
      </c>
      <c r="G4464" s="392"/>
      <c r="H4464" s="31" t="e">
        <f>(D4581-#REF!)/#REF!*100</f>
        <v>#REF!</v>
      </c>
    </row>
    <row r="4465" spans="1:8" s="104" customFormat="1">
      <c r="A4465" s="558"/>
      <c r="B4465" s="430" t="s">
        <v>3301</v>
      </c>
      <c r="C4465" s="427"/>
      <c r="D4465" s="11">
        <v>2163</v>
      </c>
      <c r="E4465" s="11">
        <v>2163</v>
      </c>
      <c r="F4465" s="11">
        <v>2163</v>
      </c>
      <c r="G4465" s="392"/>
      <c r="H4465" s="31"/>
    </row>
    <row r="4466" spans="1:8" s="104" customFormat="1">
      <c r="A4466" s="558"/>
      <c r="B4466" s="430" t="s">
        <v>3302</v>
      </c>
      <c r="C4466" s="427"/>
      <c r="D4466" s="11">
        <v>2163</v>
      </c>
      <c r="E4466" s="11">
        <v>2163</v>
      </c>
      <c r="F4466" s="11">
        <v>2163</v>
      </c>
      <c r="G4466" s="392"/>
      <c r="H4466" s="31" t="e">
        <f>(D4583-#REF!)/#REF!*100</f>
        <v>#REF!</v>
      </c>
    </row>
    <row r="4467" spans="1:8" s="104" customFormat="1">
      <c r="A4467" s="558"/>
      <c r="B4467" s="430" t="s">
        <v>3303</v>
      </c>
      <c r="C4467" s="427"/>
      <c r="D4467" s="11">
        <v>7210</v>
      </c>
      <c r="E4467" s="11">
        <v>7210</v>
      </c>
      <c r="F4467" s="11">
        <v>7210</v>
      </c>
      <c r="G4467" s="392"/>
      <c r="H4467" s="31" t="e">
        <f>(D4584-#REF!)/#REF!*100</f>
        <v>#REF!</v>
      </c>
    </row>
    <row r="4468" spans="1:8" s="104" customFormat="1">
      <c r="A4468" s="558"/>
      <c r="B4468" s="430" t="s">
        <v>3304</v>
      </c>
      <c r="C4468" s="427"/>
      <c r="D4468" s="11">
        <v>6489</v>
      </c>
      <c r="E4468" s="11">
        <v>6489</v>
      </c>
      <c r="F4468" s="11">
        <v>6489</v>
      </c>
      <c r="G4468" s="392"/>
      <c r="H4468" s="31" t="e">
        <f>(D4585-#REF!)/#REF!*100</f>
        <v>#REF!</v>
      </c>
    </row>
    <row r="4469" spans="1:8" s="104" customFormat="1" ht="30">
      <c r="A4469" s="558"/>
      <c r="B4469" s="430" t="s">
        <v>3305</v>
      </c>
      <c r="C4469" s="427"/>
      <c r="D4469" s="11">
        <v>6489</v>
      </c>
      <c r="E4469" s="11">
        <v>6489</v>
      </c>
      <c r="F4469" s="11">
        <v>6489</v>
      </c>
      <c r="G4469" s="392"/>
      <c r="H4469" s="31" t="e">
        <f>(D4586-#REF!)/#REF!*100</f>
        <v>#REF!</v>
      </c>
    </row>
    <row r="4470" spans="1:8" s="104" customFormat="1">
      <c r="A4470" s="558"/>
      <c r="B4470" s="430" t="s">
        <v>3306</v>
      </c>
      <c r="C4470" s="427"/>
      <c r="D4470" s="11">
        <v>2884</v>
      </c>
      <c r="E4470" s="11">
        <v>2884</v>
      </c>
      <c r="F4470" s="11">
        <v>2884</v>
      </c>
      <c r="G4470" s="392"/>
      <c r="H4470" s="31" t="e">
        <f>(D4587-#REF!)/#REF!*100</f>
        <v>#REF!</v>
      </c>
    </row>
    <row r="4471" spans="1:8" s="104" customFormat="1">
      <c r="A4471" s="558"/>
      <c r="B4471" s="430" t="s">
        <v>3307</v>
      </c>
      <c r="C4471" s="427"/>
      <c r="D4471" s="11">
        <v>2884</v>
      </c>
      <c r="E4471" s="11">
        <v>2884</v>
      </c>
      <c r="F4471" s="11">
        <v>2884</v>
      </c>
      <c r="G4471" s="392"/>
      <c r="H4471" s="31" t="e">
        <f>(D4588-#REF!)/#REF!*100</f>
        <v>#REF!</v>
      </c>
    </row>
    <row r="4472" spans="1:8" s="104" customFormat="1">
      <c r="A4472" s="558"/>
      <c r="B4472" s="430" t="s">
        <v>3308</v>
      </c>
      <c r="C4472" s="427"/>
      <c r="D4472" s="11">
        <v>2884</v>
      </c>
      <c r="E4472" s="11">
        <v>2884</v>
      </c>
      <c r="F4472" s="11">
        <v>2884</v>
      </c>
      <c r="G4472" s="392"/>
      <c r="H4472" s="31" t="e">
        <f>(D4589-#REF!)/#REF!*100</f>
        <v>#REF!</v>
      </c>
    </row>
    <row r="4473" spans="1:8" s="104" customFormat="1" ht="18" customHeight="1">
      <c r="A4473" s="558"/>
      <c r="B4473" s="430" t="s">
        <v>3309</v>
      </c>
      <c r="C4473" s="427"/>
      <c r="D4473" s="11">
        <v>2884</v>
      </c>
      <c r="E4473" s="11">
        <v>2884</v>
      </c>
      <c r="F4473" s="11">
        <v>2884</v>
      </c>
      <c r="G4473" s="392"/>
      <c r="H4473" s="31" t="e">
        <f>(D4590-#REF!)/#REF!*100</f>
        <v>#REF!</v>
      </c>
    </row>
    <row r="4474" spans="1:8" s="104" customFormat="1">
      <c r="A4474" s="558"/>
      <c r="B4474" s="430" t="s">
        <v>3310</v>
      </c>
      <c r="C4474" s="427"/>
      <c r="D4474" s="11">
        <v>2884</v>
      </c>
      <c r="E4474" s="11">
        <v>2884</v>
      </c>
      <c r="F4474" s="11">
        <v>2884</v>
      </c>
      <c r="G4474" s="392"/>
      <c r="H4474" s="31" t="e">
        <f>(D4591-#REF!)/#REF!*100</f>
        <v>#REF!</v>
      </c>
    </row>
    <row r="4475" spans="1:8" s="104" customFormat="1">
      <c r="A4475" s="558"/>
      <c r="B4475" s="430" t="s">
        <v>3311</v>
      </c>
      <c r="C4475" s="427"/>
      <c r="D4475" s="11">
        <v>2884</v>
      </c>
      <c r="E4475" s="11">
        <v>2884</v>
      </c>
      <c r="F4475" s="11">
        <v>2884</v>
      </c>
      <c r="G4475" s="392"/>
      <c r="H4475" s="31" t="e">
        <f>(D4592-#REF!)/#REF!*100</f>
        <v>#REF!</v>
      </c>
    </row>
    <row r="4476" spans="1:8" s="104" customFormat="1">
      <c r="A4476" s="558"/>
      <c r="B4476" s="430" t="s">
        <v>3312</v>
      </c>
      <c r="C4476" s="427"/>
      <c r="D4476" s="11">
        <v>3244.5</v>
      </c>
      <c r="E4476" s="11">
        <v>3244.5</v>
      </c>
      <c r="F4476" s="11">
        <v>3244.5</v>
      </c>
      <c r="G4476" s="392"/>
      <c r="H4476" s="31" t="e">
        <f>(D4593-#REF!)/#REF!*100</f>
        <v>#REF!</v>
      </c>
    </row>
    <row r="4477" spans="1:8" s="104" customFormat="1">
      <c r="A4477" s="558"/>
      <c r="B4477" s="430" t="s">
        <v>3313</v>
      </c>
      <c r="C4477" s="427"/>
      <c r="D4477" s="11">
        <v>3244.5</v>
      </c>
      <c r="E4477" s="11">
        <v>3244.5</v>
      </c>
      <c r="F4477" s="11">
        <v>3244.5</v>
      </c>
      <c r="G4477" s="392"/>
      <c r="H4477" s="31" t="e">
        <f>(D4594-#REF!)/#REF!*100</f>
        <v>#REF!</v>
      </c>
    </row>
    <row r="4478" spans="1:8" s="104" customFormat="1">
      <c r="A4478" s="558"/>
      <c r="B4478" s="430" t="s">
        <v>3314</v>
      </c>
      <c r="C4478" s="427"/>
      <c r="D4478" s="11">
        <v>3244.5</v>
      </c>
      <c r="E4478" s="11">
        <v>3244.5</v>
      </c>
      <c r="F4478" s="11">
        <v>3244.5</v>
      </c>
      <c r="G4478" s="392"/>
      <c r="H4478" s="31"/>
    </row>
    <row r="4479" spans="1:8" s="104" customFormat="1">
      <c r="A4479" s="558"/>
      <c r="B4479" s="430" t="s">
        <v>3315</v>
      </c>
      <c r="C4479" s="427"/>
      <c r="D4479" s="11">
        <v>3244.5</v>
      </c>
      <c r="E4479" s="11">
        <v>3244.5</v>
      </c>
      <c r="F4479" s="11">
        <v>3244.5</v>
      </c>
      <c r="G4479" s="392"/>
      <c r="H4479" s="31" t="e">
        <f>(D4596-#REF!)/#REF!*100</f>
        <v>#REF!</v>
      </c>
    </row>
    <row r="4480" spans="1:8" s="104" customFormat="1" ht="30">
      <c r="A4480" s="558"/>
      <c r="B4480" s="430" t="s">
        <v>3316</v>
      </c>
      <c r="C4480" s="427"/>
      <c r="D4480" s="11">
        <v>3605</v>
      </c>
      <c r="E4480" s="11">
        <v>3605</v>
      </c>
      <c r="F4480" s="11">
        <v>3605</v>
      </c>
      <c r="G4480" s="392"/>
      <c r="H4480" s="31" t="e">
        <f>(D4597-#REF!)/#REF!*100</f>
        <v>#REF!</v>
      </c>
    </row>
    <row r="4481" spans="1:8" s="104" customFormat="1" ht="30">
      <c r="A4481" s="558"/>
      <c r="B4481" s="430" t="s">
        <v>3317</v>
      </c>
      <c r="C4481" s="427"/>
      <c r="D4481" s="11">
        <v>3605</v>
      </c>
      <c r="E4481" s="11">
        <v>3605</v>
      </c>
      <c r="F4481" s="11">
        <v>3605</v>
      </c>
      <c r="G4481" s="392"/>
      <c r="H4481" s="31" t="e">
        <f>(D4598-#REF!)/#REF!*100</f>
        <v>#REF!</v>
      </c>
    </row>
    <row r="4482" spans="1:8" s="104" customFormat="1" ht="30">
      <c r="A4482" s="558"/>
      <c r="B4482" s="430" t="s">
        <v>3318</v>
      </c>
      <c r="C4482" s="427"/>
      <c r="D4482" s="11">
        <v>3244.5</v>
      </c>
      <c r="E4482" s="11">
        <v>3244.5</v>
      </c>
      <c r="F4482" s="11">
        <v>3244.5</v>
      </c>
      <c r="G4482" s="392"/>
      <c r="H4482" s="31" t="e">
        <f>(D4599-#REF!)/#REF!*100</f>
        <v>#REF!</v>
      </c>
    </row>
    <row r="4483" spans="1:8" s="104" customFormat="1" ht="30">
      <c r="A4483" s="558"/>
      <c r="B4483" s="430" t="s">
        <v>3319</v>
      </c>
      <c r="C4483" s="427"/>
      <c r="D4483" s="11">
        <v>7210</v>
      </c>
      <c r="E4483" s="11">
        <v>7210</v>
      </c>
      <c r="F4483" s="11">
        <v>7210</v>
      </c>
      <c r="G4483" s="392"/>
      <c r="H4483" s="31" t="e">
        <f>(D4600-#REF!)/#REF!*100</f>
        <v>#REF!</v>
      </c>
    </row>
    <row r="4484" spans="1:8" s="104" customFormat="1" ht="31.5">
      <c r="A4484" s="558"/>
      <c r="B4484" s="431" t="s">
        <v>3320</v>
      </c>
      <c r="C4484" s="427"/>
      <c r="D4484" s="11"/>
      <c r="E4484" s="11"/>
      <c r="F4484" s="362"/>
      <c r="G4484" s="392"/>
      <c r="H4484" s="31"/>
    </row>
    <row r="4485" spans="1:8" s="104" customFormat="1">
      <c r="A4485" s="558"/>
      <c r="B4485" s="432" t="s">
        <v>3321</v>
      </c>
      <c r="C4485" s="427"/>
      <c r="D4485" s="11">
        <v>1874.6000000000001</v>
      </c>
      <c r="E4485" s="11">
        <v>1874.6000000000001</v>
      </c>
      <c r="F4485" s="11">
        <v>1874.6000000000001</v>
      </c>
      <c r="G4485" s="392"/>
      <c r="H4485" s="31" t="e">
        <f>(D4602-#REF!)/#REF!*100</f>
        <v>#REF!</v>
      </c>
    </row>
    <row r="4486" spans="1:8" s="104" customFormat="1">
      <c r="A4486" s="555"/>
      <c r="B4486" s="433" t="s">
        <v>3322</v>
      </c>
      <c r="C4486" s="420"/>
      <c r="D4486" s="11">
        <v>1874.6000000000001</v>
      </c>
      <c r="E4486" s="11">
        <v>1874.6000000000001</v>
      </c>
      <c r="F4486" s="11">
        <v>1874.6000000000001</v>
      </c>
      <c r="G4486" s="392"/>
      <c r="H4486" s="31" t="e">
        <f>(D4603-#REF!)/#REF!*100</f>
        <v>#REF!</v>
      </c>
    </row>
    <row r="4487" spans="1:8" s="104" customFormat="1">
      <c r="A4487" s="555"/>
      <c r="B4487" s="433" t="s">
        <v>3323</v>
      </c>
      <c r="C4487" s="420"/>
      <c r="D4487" s="11">
        <v>2286.6</v>
      </c>
      <c r="E4487" s="11">
        <v>2286.6</v>
      </c>
      <c r="F4487" s="11">
        <v>2286.6</v>
      </c>
      <c r="G4487" s="392"/>
      <c r="H4487" s="31" t="e">
        <f>(D4604-#REF!)/#REF!*100</f>
        <v>#REF!</v>
      </c>
    </row>
    <row r="4488" spans="1:8" s="104" customFormat="1">
      <c r="A4488" s="555"/>
      <c r="B4488" s="433" t="s">
        <v>3324</v>
      </c>
      <c r="C4488" s="420"/>
      <c r="D4488" s="11">
        <v>370.8</v>
      </c>
      <c r="E4488" s="11">
        <v>370.8</v>
      </c>
      <c r="F4488" s="11">
        <v>370.8</v>
      </c>
      <c r="G4488" s="392"/>
      <c r="H4488" s="31" t="e">
        <f>(D4605-#REF!)/#REF!*100</f>
        <v>#REF!</v>
      </c>
    </row>
    <row r="4489" spans="1:8" s="104" customFormat="1" ht="25.5">
      <c r="A4489" s="555"/>
      <c r="B4489" s="434" t="s">
        <v>3325</v>
      </c>
      <c r="C4489" s="420"/>
      <c r="D4489" s="11">
        <v>1483.2</v>
      </c>
      <c r="E4489" s="11">
        <v>1483.2</v>
      </c>
      <c r="F4489" s="11">
        <v>1483.2</v>
      </c>
      <c r="G4489" s="392"/>
      <c r="H4489" s="31" t="e">
        <f>(D4606-#REF!)/#REF!*100</f>
        <v>#REF!</v>
      </c>
    </row>
    <row r="4490" spans="1:8" s="104" customFormat="1">
      <c r="A4490" s="555"/>
      <c r="B4490" s="433" t="s">
        <v>3326</v>
      </c>
      <c r="C4490" s="420"/>
      <c r="D4490" s="11">
        <v>4120</v>
      </c>
      <c r="E4490" s="11">
        <v>4120</v>
      </c>
      <c r="F4490" s="11">
        <v>4120</v>
      </c>
      <c r="G4490" s="392"/>
      <c r="H4490" s="31" t="e">
        <f>(D4607-#REF!)/#REF!*100</f>
        <v>#REF!</v>
      </c>
    </row>
    <row r="4491" spans="1:8" s="104" customFormat="1">
      <c r="A4491" s="555"/>
      <c r="B4491" s="433" t="s">
        <v>3327</v>
      </c>
      <c r="C4491" s="420"/>
      <c r="D4491" s="11">
        <v>4120</v>
      </c>
      <c r="E4491" s="11">
        <v>4120</v>
      </c>
      <c r="F4491" s="11">
        <v>4120</v>
      </c>
      <c r="G4491" s="392"/>
      <c r="H4491" s="31" t="e">
        <f>(D4608-#REF!)/#REF!*100</f>
        <v>#REF!</v>
      </c>
    </row>
    <row r="4492" spans="1:8" s="104" customFormat="1">
      <c r="A4492" s="555"/>
      <c r="B4492" s="435" t="s">
        <v>3328</v>
      </c>
      <c r="C4492" s="420"/>
      <c r="D4492" s="11"/>
      <c r="E4492" s="11"/>
      <c r="F4492" s="11"/>
      <c r="G4492" s="392"/>
      <c r="H4492" s="31" t="e">
        <f>(D4609-#REF!)/#REF!*100</f>
        <v>#REF!</v>
      </c>
    </row>
    <row r="4493" spans="1:8" s="104" customFormat="1">
      <c r="A4493" s="555"/>
      <c r="B4493" s="317" t="s">
        <v>3329</v>
      </c>
      <c r="C4493" s="420"/>
      <c r="D4493" s="11">
        <v>12360</v>
      </c>
      <c r="E4493" s="11">
        <v>12360</v>
      </c>
      <c r="F4493" s="11">
        <v>12360</v>
      </c>
      <c r="G4493" s="392"/>
      <c r="H4493" s="31" t="e">
        <f>(D4610-#REF!)/#REF!*100</f>
        <v>#REF!</v>
      </c>
    </row>
    <row r="4494" spans="1:8" s="104" customFormat="1">
      <c r="A4494" s="555"/>
      <c r="B4494" s="317" t="s">
        <v>3330</v>
      </c>
      <c r="C4494" s="420"/>
      <c r="D4494" s="11">
        <v>12360</v>
      </c>
      <c r="E4494" s="11">
        <v>12360</v>
      </c>
      <c r="F4494" s="11">
        <v>12360</v>
      </c>
      <c r="G4494" s="392"/>
      <c r="H4494" s="31"/>
    </row>
    <row r="4495" spans="1:8" s="104" customFormat="1">
      <c r="A4495" s="555"/>
      <c r="B4495" s="317" t="s">
        <v>3331</v>
      </c>
      <c r="C4495" s="420"/>
      <c r="D4495" s="11">
        <v>12360</v>
      </c>
      <c r="E4495" s="11">
        <v>12360</v>
      </c>
      <c r="F4495" s="11">
        <v>12360</v>
      </c>
      <c r="G4495" s="392"/>
      <c r="H4495" s="31"/>
    </row>
    <row r="4496" spans="1:8" s="104" customFormat="1" ht="87">
      <c r="A4496" s="553">
        <v>21</v>
      </c>
      <c r="B4496" s="403" t="s">
        <v>3894</v>
      </c>
      <c r="C4496" s="406"/>
      <c r="D4496" s="11"/>
      <c r="E4496" s="11"/>
      <c r="F4496" s="11"/>
      <c r="G4496" s="392"/>
      <c r="H4496" s="31" t="e">
        <f>(D4613-#REF!)/#REF!*100</f>
        <v>#REF!</v>
      </c>
    </row>
    <row r="4497" spans="1:8" s="104" customFormat="1">
      <c r="A4497" s="553"/>
      <c r="B4497" s="407" t="s">
        <v>3332</v>
      </c>
      <c r="C4497" s="385" t="s">
        <v>92</v>
      </c>
      <c r="D4497" s="11">
        <v>231.75</v>
      </c>
      <c r="E4497" s="11">
        <v>231.75</v>
      </c>
      <c r="F4497" s="11">
        <v>231.75</v>
      </c>
      <c r="G4497" s="386"/>
      <c r="H4497" s="31" t="e">
        <f>(D4614-#REF!)/#REF!*100</f>
        <v>#REF!</v>
      </c>
    </row>
    <row r="4498" spans="1:8" s="104" customFormat="1">
      <c r="A4498" s="553"/>
      <c r="B4498" s="407" t="s">
        <v>3333</v>
      </c>
      <c r="C4498" s="385" t="s">
        <v>557</v>
      </c>
      <c r="D4498" s="11">
        <v>278.10000000000002</v>
      </c>
      <c r="E4498" s="11">
        <v>278.10000000000002</v>
      </c>
      <c r="F4498" s="11">
        <v>278.10000000000002</v>
      </c>
      <c r="G4498" s="386"/>
      <c r="H4498" s="31" t="e">
        <f>(D4615-#REF!)/#REF!*100</f>
        <v>#REF!</v>
      </c>
    </row>
    <row r="4499" spans="1:8" s="104" customFormat="1">
      <c r="A4499" s="553"/>
      <c r="B4499" s="393" t="s">
        <v>3334</v>
      </c>
      <c r="C4499" s="401" t="s">
        <v>74</v>
      </c>
      <c r="D4499" s="11">
        <v>834.30000000000007</v>
      </c>
      <c r="E4499" s="11">
        <v>834.30000000000007</v>
      </c>
      <c r="F4499" s="11">
        <v>834.30000000000007</v>
      </c>
      <c r="G4499" s="386"/>
      <c r="H4499" s="31" t="e">
        <f>(D4616-#REF!)/#REF!*100</f>
        <v>#REF!</v>
      </c>
    </row>
    <row r="4500" spans="1:8" s="104" customFormat="1">
      <c r="A4500" s="553"/>
      <c r="B4500" s="407" t="s">
        <v>3335</v>
      </c>
      <c r="C4500" s="385" t="s">
        <v>557</v>
      </c>
      <c r="D4500" s="11">
        <v>1297.8</v>
      </c>
      <c r="E4500" s="11">
        <v>1297.8</v>
      </c>
      <c r="F4500" s="11">
        <v>1297.8</v>
      </c>
      <c r="G4500" s="386"/>
      <c r="H4500" s="31" t="e">
        <f>(D4617-#REF!)/#REF!*100</f>
        <v>#REF!</v>
      </c>
    </row>
    <row r="4501" spans="1:8" s="104" customFormat="1">
      <c r="A4501" s="553"/>
      <c r="B4501" s="407" t="s">
        <v>3336</v>
      </c>
      <c r="C4501" s="385" t="s">
        <v>557</v>
      </c>
      <c r="D4501" s="11">
        <v>1699.5</v>
      </c>
      <c r="E4501" s="11">
        <v>1699.5</v>
      </c>
      <c r="F4501" s="11">
        <v>1699.5</v>
      </c>
      <c r="G4501" s="386"/>
      <c r="H4501" s="31" t="e">
        <f>(D4618-#REF!)/#REF!*100</f>
        <v>#REF!</v>
      </c>
    </row>
    <row r="4502" spans="1:8" s="104" customFormat="1">
      <c r="A4502" s="553"/>
      <c r="B4502" s="407" t="s">
        <v>3337</v>
      </c>
      <c r="C4502" s="385" t="s">
        <v>557</v>
      </c>
      <c r="D4502" s="11">
        <v>80.34</v>
      </c>
      <c r="E4502" s="11">
        <v>80.34</v>
      </c>
      <c r="F4502" s="11">
        <v>80.34</v>
      </c>
      <c r="G4502" s="386"/>
      <c r="H4502" s="31" t="e">
        <f>(D4619-#REF!)/#REF!*100</f>
        <v>#REF!</v>
      </c>
    </row>
    <row r="4503" spans="1:8" s="104" customFormat="1">
      <c r="A4503" s="553"/>
      <c r="B4503" s="407" t="s">
        <v>3338</v>
      </c>
      <c r="C4503" s="385" t="s">
        <v>557</v>
      </c>
      <c r="D4503" s="11">
        <v>257.5</v>
      </c>
      <c r="E4503" s="11">
        <v>257.5</v>
      </c>
      <c r="F4503" s="11">
        <v>257.5</v>
      </c>
      <c r="G4503" s="386"/>
      <c r="H4503" s="31" t="e">
        <f>(D4620-#REF!)/#REF!*100</f>
        <v>#REF!</v>
      </c>
    </row>
    <row r="4504" spans="1:8" s="104" customFormat="1" ht="42.75">
      <c r="A4504" s="553"/>
      <c r="B4504" s="407" t="s">
        <v>3339</v>
      </c>
      <c r="C4504" s="385" t="s">
        <v>557</v>
      </c>
      <c r="D4504" s="11">
        <v>412</v>
      </c>
      <c r="E4504" s="11">
        <v>412</v>
      </c>
      <c r="F4504" s="11">
        <v>412</v>
      </c>
      <c r="G4504" s="386"/>
      <c r="H4504" s="31" t="e">
        <f>(D4621-#REF!)/#REF!*100</f>
        <v>#REF!</v>
      </c>
    </row>
    <row r="4505" spans="1:8" s="104" customFormat="1">
      <c r="A4505" s="553"/>
      <c r="B4505" s="407" t="s">
        <v>3340</v>
      </c>
      <c r="C4505" s="385" t="s">
        <v>557</v>
      </c>
      <c r="D4505" s="11">
        <v>988.80000000000007</v>
      </c>
      <c r="E4505" s="11">
        <v>988.80000000000007</v>
      </c>
      <c r="F4505" s="11">
        <v>988.80000000000007</v>
      </c>
      <c r="G4505" s="386"/>
      <c r="H4505" s="31"/>
    </row>
    <row r="4506" spans="1:8" s="104" customFormat="1">
      <c r="A4506" s="553"/>
      <c r="B4506" s="407" t="s">
        <v>3341</v>
      </c>
      <c r="C4506" s="385" t="s">
        <v>557</v>
      </c>
      <c r="D4506" s="11">
        <v>18.54</v>
      </c>
      <c r="E4506" s="11">
        <v>18.54</v>
      </c>
      <c r="F4506" s="11">
        <v>18.54</v>
      </c>
      <c r="G4506" s="386"/>
      <c r="H4506" s="31" t="e">
        <f>(D4623-#REF!)/#REF!*100</f>
        <v>#REF!</v>
      </c>
    </row>
    <row r="4507" spans="1:8" s="104" customFormat="1">
      <c r="A4507" s="553">
        <v>21</v>
      </c>
      <c r="B4507" s="384" t="s">
        <v>3342</v>
      </c>
      <c r="C4507" s="437" t="s">
        <v>74</v>
      </c>
      <c r="D4507" s="11">
        <v>231.75</v>
      </c>
      <c r="E4507" s="11">
        <v>231.75</v>
      </c>
      <c r="F4507" s="11">
        <v>231.75</v>
      </c>
      <c r="G4507" s="386"/>
      <c r="H4507" s="31" t="e">
        <f>(D4624-#REF!)/#REF!*100</f>
        <v>#REF!</v>
      </c>
    </row>
    <row r="4508" spans="1:8" s="104" customFormat="1">
      <c r="A4508" s="553"/>
      <c r="B4508" s="384" t="s">
        <v>3343</v>
      </c>
      <c r="C4508" s="437" t="s">
        <v>74</v>
      </c>
      <c r="D4508" s="11">
        <v>298.7</v>
      </c>
      <c r="E4508" s="11">
        <v>298.7</v>
      </c>
      <c r="F4508" s="11">
        <v>298.7</v>
      </c>
      <c r="G4508" s="386"/>
      <c r="H4508" s="31" t="e">
        <f>(D4625-#REF!)/#REF!*100</f>
        <v>#REF!</v>
      </c>
    </row>
    <row r="4509" spans="1:8" s="104" customFormat="1">
      <c r="A4509" s="553"/>
      <c r="B4509" s="407" t="s">
        <v>3344</v>
      </c>
      <c r="C4509" s="385" t="s">
        <v>92</v>
      </c>
      <c r="D4509" s="11">
        <v>25.75</v>
      </c>
      <c r="E4509" s="11">
        <v>25.75</v>
      </c>
      <c r="F4509" s="11">
        <v>25.75</v>
      </c>
      <c r="G4509" s="386"/>
      <c r="H4509" s="31" t="e">
        <f>(D4626-#REF!)/#REF!*100</f>
        <v>#REF!</v>
      </c>
    </row>
    <row r="4510" spans="1:8" s="104" customFormat="1">
      <c r="A4510" s="553"/>
      <c r="B4510" s="393" t="s">
        <v>3345</v>
      </c>
      <c r="C4510" s="401" t="s">
        <v>74</v>
      </c>
      <c r="D4510" s="11">
        <v>164.8</v>
      </c>
      <c r="E4510" s="11">
        <v>164.8</v>
      </c>
      <c r="F4510" s="11">
        <v>164.8</v>
      </c>
      <c r="G4510" s="386"/>
      <c r="H4510" s="31" t="e">
        <f>(D4627-#REF!)/#REF!*100</f>
        <v>#REF!</v>
      </c>
    </row>
    <row r="4511" spans="1:8" s="104" customFormat="1">
      <c r="A4511" s="553"/>
      <c r="B4511" s="393" t="s">
        <v>3346</v>
      </c>
      <c r="C4511" s="401" t="s">
        <v>74</v>
      </c>
      <c r="D4511" s="11">
        <v>175.1</v>
      </c>
      <c r="E4511" s="11">
        <v>175.1</v>
      </c>
      <c r="F4511" s="11">
        <v>175.1</v>
      </c>
      <c r="G4511" s="386"/>
      <c r="H4511" s="31" t="e">
        <f>(D4628-#REF!)/#REF!*100</f>
        <v>#REF!</v>
      </c>
    </row>
    <row r="4512" spans="1:8" s="104" customFormat="1">
      <c r="A4512" s="553"/>
      <c r="B4512" s="393" t="s">
        <v>3347</v>
      </c>
      <c r="C4512" s="401" t="s">
        <v>74</v>
      </c>
      <c r="D4512" s="11">
        <v>417.15000000000003</v>
      </c>
      <c r="E4512" s="11">
        <v>417.15000000000003</v>
      </c>
      <c r="F4512" s="11">
        <v>417.15000000000003</v>
      </c>
      <c r="G4512" s="386"/>
      <c r="H4512" s="31" t="e">
        <f>(D4629-#REF!)/#REF!*100</f>
        <v>#REF!</v>
      </c>
    </row>
    <row r="4513" spans="1:8" s="104" customFormat="1">
      <c r="A4513" s="553"/>
      <c r="B4513" s="393" t="s">
        <v>3348</v>
      </c>
      <c r="C4513" s="401" t="s">
        <v>74</v>
      </c>
      <c r="D4513" s="11">
        <v>370.8</v>
      </c>
      <c r="E4513" s="11">
        <v>370.8</v>
      </c>
      <c r="F4513" s="11">
        <v>370.8</v>
      </c>
      <c r="G4513" s="386"/>
      <c r="H4513" s="31" t="e">
        <f>(D4630-#REF!)/#REF!*100</f>
        <v>#REF!</v>
      </c>
    </row>
    <row r="4514" spans="1:8" s="104" customFormat="1">
      <c r="A4514" s="553"/>
      <c r="B4514" s="393" t="s">
        <v>3349</v>
      </c>
      <c r="C4514" s="401" t="s">
        <v>74</v>
      </c>
      <c r="D4514" s="11">
        <v>875.5</v>
      </c>
      <c r="E4514" s="11">
        <v>875.5</v>
      </c>
      <c r="F4514" s="11">
        <v>875.5</v>
      </c>
      <c r="G4514" s="386"/>
      <c r="H4514" s="31" t="e">
        <f>(D4631-#REF!)/#REF!*100</f>
        <v>#REF!</v>
      </c>
    </row>
    <row r="4515" spans="1:8" s="104" customFormat="1">
      <c r="A4515" s="553"/>
      <c r="B4515" s="438" t="s">
        <v>3350</v>
      </c>
      <c r="C4515" s="401"/>
      <c r="D4515" s="11"/>
      <c r="E4515" s="11"/>
      <c r="F4515" s="11"/>
      <c r="G4515" s="410"/>
      <c r="H4515" s="31" t="e">
        <f>(D4632-#REF!)/#REF!*100</f>
        <v>#REF!</v>
      </c>
    </row>
    <row r="4516" spans="1:8" s="104" customFormat="1">
      <c r="A4516" s="553"/>
      <c r="B4516" s="393" t="s">
        <v>3351</v>
      </c>
      <c r="C4516" s="401" t="s">
        <v>74</v>
      </c>
      <c r="D4516" s="11">
        <v>360.5</v>
      </c>
      <c r="E4516" s="11">
        <v>360.5</v>
      </c>
      <c r="F4516" s="11">
        <v>360.5</v>
      </c>
      <c r="G4516" s="386"/>
      <c r="H4516" s="31" t="e">
        <f>(D4633-#REF!)/#REF!*100</f>
        <v>#REF!</v>
      </c>
    </row>
    <row r="4517" spans="1:8" s="104" customFormat="1">
      <c r="A4517" s="553"/>
      <c r="B4517" s="393" t="s">
        <v>3352</v>
      </c>
      <c r="C4517" s="401" t="s">
        <v>74</v>
      </c>
      <c r="D4517" s="11">
        <v>412</v>
      </c>
      <c r="E4517" s="11">
        <v>412</v>
      </c>
      <c r="F4517" s="11">
        <v>412</v>
      </c>
      <c r="G4517" s="386"/>
      <c r="H4517" s="31" t="e">
        <f>(D4634-#REF!)/#REF!*100</f>
        <v>#REF!</v>
      </c>
    </row>
    <row r="4518" spans="1:8" s="104" customFormat="1">
      <c r="A4518" s="553"/>
      <c r="B4518" s="393" t="s">
        <v>3353</v>
      </c>
      <c r="C4518" s="401" t="s">
        <v>74</v>
      </c>
      <c r="D4518" s="11">
        <v>463.5</v>
      </c>
      <c r="E4518" s="11">
        <v>463.5</v>
      </c>
      <c r="F4518" s="11">
        <v>463.5</v>
      </c>
      <c r="G4518" s="386"/>
      <c r="H4518" s="31" t="e">
        <f>(D4635-#REF!)/#REF!*100</f>
        <v>#REF!</v>
      </c>
    </row>
    <row r="4519" spans="1:8" s="104" customFormat="1" ht="31.5" customHeight="1">
      <c r="A4519" s="647"/>
      <c r="B4519" s="398" t="s">
        <v>3354</v>
      </c>
      <c r="C4519" s="406"/>
      <c r="D4519" s="11"/>
      <c r="E4519" s="11"/>
      <c r="F4519" s="11"/>
      <c r="G4519" s="410"/>
      <c r="H4519" s="31"/>
    </row>
    <row r="4520" spans="1:8" s="104" customFormat="1" ht="28.5">
      <c r="A4520" s="648"/>
      <c r="B4520" s="407" t="s">
        <v>3355</v>
      </c>
      <c r="C4520" s="385" t="s">
        <v>3356</v>
      </c>
      <c r="D4520" s="11">
        <v>947.6</v>
      </c>
      <c r="E4520" s="11">
        <v>947.6</v>
      </c>
      <c r="F4520" s="11">
        <v>947.6</v>
      </c>
      <c r="G4520" s="386"/>
      <c r="H4520" s="31" t="e">
        <f>(D4637-#REF!)/#REF!*100</f>
        <v>#REF!</v>
      </c>
    </row>
    <row r="4521" spans="1:8" s="104" customFormat="1" ht="24.75" customHeight="1">
      <c r="A4521" s="648"/>
      <c r="B4521" s="407" t="s">
        <v>3357</v>
      </c>
      <c r="C4521" s="385" t="s">
        <v>67</v>
      </c>
      <c r="D4521" s="11">
        <v>1133</v>
      </c>
      <c r="E4521" s="11">
        <v>1133</v>
      </c>
      <c r="F4521" s="11">
        <v>1133</v>
      </c>
      <c r="G4521" s="386"/>
      <c r="H4521" s="31" t="e">
        <f>(D4638-#REF!)/#REF!*100</f>
        <v>#REF!</v>
      </c>
    </row>
    <row r="4522" spans="1:8" s="104" customFormat="1" ht="24.75" customHeight="1">
      <c r="A4522" s="648"/>
      <c r="B4522" s="407" t="s">
        <v>3358</v>
      </c>
      <c r="C4522" s="385" t="s">
        <v>67</v>
      </c>
      <c r="D4522" s="11">
        <v>1802.5</v>
      </c>
      <c r="E4522" s="11">
        <v>1802.5</v>
      </c>
      <c r="F4522" s="11">
        <v>1802.5</v>
      </c>
      <c r="G4522" s="386"/>
      <c r="H4522" s="31" t="e">
        <f>(D4639-#REF!)/#REF!*100</f>
        <v>#REF!</v>
      </c>
    </row>
    <row r="4523" spans="1:8" s="104" customFormat="1" ht="21.75" customHeight="1">
      <c r="A4523" s="649"/>
      <c r="B4523" s="407" t="s">
        <v>3359</v>
      </c>
      <c r="C4523" s="385" t="s">
        <v>67</v>
      </c>
      <c r="D4523" s="11">
        <v>2523.5</v>
      </c>
      <c r="E4523" s="11">
        <v>2523.5</v>
      </c>
      <c r="F4523" s="11">
        <v>2523.5</v>
      </c>
      <c r="G4523" s="386"/>
      <c r="H4523" s="31" t="e">
        <f>(D4640-#REF!)/#REF!*100</f>
        <v>#REF!</v>
      </c>
    </row>
    <row r="4524" spans="1:8" s="104" customFormat="1">
      <c r="A4524" s="553">
        <v>22</v>
      </c>
      <c r="B4524" s="407" t="s">
        <v>3899</v>
      </c>
      <c r="C4524" s="385" t="s">
        <v>67</v>
      </c>
      <c r="D4524" s="11">
        <v>4120</v>
      </c>
      <c r="E4524" s="11">
        <v>4120</v>
      </c>
      <c r="F4524" s="11">
        <v>4120</v>
      </c>
      <c r="G4524" s="386"/>
      <c r="H4524" s="31" t="e">
        <f>(D4641-#REF!)/#REF!*100</f>
        <v>#REF!</v>
      </c>
    </row>
    <row r="4525" spans="1:8" s="104" customFormat="1" ht="18.75" customHeight="1">
      <c r="A4525" s="553"/>
      <c r="B4525" s="407" t="s">
        <v>3360</v>
      </c>
      <c r="C4525" s="385" t="s">
        <v>67</v>
      </c>
      <c r="D4525" s="11">
        <v>6489</v>
      </c>
      <c r="E4525" s="11">
        <v>6489</v>
      </c>
      <c r="F4525" s="11">
        <v>6489</v>
      </c>
      <c r="G4525" s="386"/>
      <c r="H4525" s="31" t="e">
        <f>(D4642-#REF!)/#REF!*100</f>
        <v>#REF!</v>
      </c>
    </row>
    <row r="4526" spans="1:8" s="104" customFormat="1">
      <c r="A4526" s="553"/>
      <c r="B4526" s="407" t="s">
        <v>3361</v>
      </c>
      <c r="C4526" s="385" t="s">
        <v>67</v>
      </c>
      <c r="D4526" s="11">
        <v>13390</v>
      </c>
      <c r="E4526" s="11">
        <v>13390</v>
      </c>
      <c r="F4526" s="11">
        <v>13390</v>
      </c>
      <c r="G4526" s="386"/>
      <c r="H4526" s="31" t="e">
        <f>(D4643-#REF!)/#REF!*100</f>
        <v>#REF!</v>
      </c>
    </row>
    <row r="4527" spans="1:8" s="104" customFormat="1">
      <c r="A4527" s="553"/>
      <c r="B4527" s="407" t="s">
        <v>3895</v>
      </c>
      <c r="C4527" s="385" t="s">
        <v>67</v>
      </c>
      <c r="D4527" s="11">
        <v>18025</v>
      </c>
      <c r="E4527" s="11">
        <v>18025</v>
      </c>
      <c r="F4527" s="11">
        <v>18025</v>
      </c>
      <c r="G4527" s="386"/>
      <c r="H4527" s="31" t="e">
        <f>(D4644-#REF!)/#REF!*100</f>
        <v>#REF!</v>
      </c>
    </row>
    <row r="4528" spans="1:8" s="104" customFormat="1">
      <c r="A4528" s="553"/>
      <c r="B4528" s="407" t="s">
        <v>3896</v>
      </c>
      <c r="C4528" s="385" t="s">
        <v>67</v>
      </c>
      <c r="D4528" s="11">
        <v>36050</v>
      </c>
      <c r="E4528" s="11">
        <v>36050</v>
      </c>
      <c r="F4528" s="11">
        <v>36050</v>
      </c>
      <c r="G4528" s="386"/>
      <c r="H4528" s="31" t="e">
        <f>(D4645-#REF!)/#REF!*100</f>
        <v>#REF!</v>
      </c>
    </row>
    <row r="4529" spans="1:8" s="104" customFormat="1">
      <c r="A4529" s="559"/>
      <c r="B4529" s="439" t="s">
        <v>3897</v>
      </c>
      <c r="C4529" s="440" t="s">
        <v>67</v>
      </c>
      <c r="D4529" s="11">
        <v>1369.9</v>
      </c>
      <c r="E4529" s="11">
        <v>1369.9</v>
      </c>
      <c r="F4529" s="11">
        <v>1369.9</v>
      </c>
      <c r="G4529" s="416"/>
      <c r="H4529" s="31" t="e">
        <f>(D4646-#REF!)/#REF!*100</f>
        <v>#REF!</v>
      </c>
    </row>
    <row r="4530" spans="1:8" s="104" customFormat="1">
      <c r="A4530" s="559"/>
      <c r="B4530" s="441" t="s">
        <v>3898</v>
      </c>
      <c r="C4530" s="440" t="s">
        <v>67</v>
      </c>
      <c r="D4530" s="11">
        <v>927</v>
      </c>
      <c r="E4530" s="11">
        <v>927</v>
      </c>
      <c r="F4530" s="11">
        <v>927</v>
      </c>
      <c r="G4530" s="416"/>
      <c r="H4530" s="31" t="e">
        <f>(D4647-#REF!)/#REF!*100</f>
        <v>#REF!</v>
      </c>
    </row>
    <row r="4531" spans="1:8" s="104" customFormat="1" ht="45">
      <c r="A4531" s="553"/>
      <c r="B4531" s="403" t="s">
        <v>3362</v>
      </c>
      <c r="C4531" s="385"/>
      <c r="D4531" s="11"/>
      <c r="E4531" s="11"/>
      <c r="F4531" s="362"/>
      <c r="G4531" s="410"/>
      <c r="H4531" s="31"/>
    </row>
    <row r="4532" spans="1:8" s="104" customFormat="1" ht="28.5">
      <c r="A4532" s="553"/>
      <c r="B4532" s="407" t="s">
        <v>3363</v>
      </c>
      <c r="C4532" s="385" t="s">
        <v>3356</v>
      </c>
      <c r="D4532" s="11">
        <v>1030</v>
      </c>
      <c r="E4532" s="11">
        <v>1030</v>
      </c>
      <c r="F4532" s="11">
        <v>1030</v>
      </c>
      <c r="G4532" s="386"/>
      <c r="H4532" s="31" t="e">
        <f>(D4649-#REF!)/#REF!*100</f>
        <v>#REF!</v>
      </c>
    </row>
    <row r="4533" spans="1:8" s="104" customFormat="1" ht="28.5">
      <c r="A4533" s="553"/>
      <c r="B4533" s="407" t="s">
        <v>3364</v>
      </c>
      <c r="C4533" s="385" t="s">
        <v>67</v>
      </c>
      <c r="D4533" s="11">
        <v>1648</v>
      </c>
      <c r="E4533" s="11">
        <v>1648</v>
      </c>
      <c r="F4533" s="11">
        <v>1648</v>
      </c>
      <c r="G4533" s="386"/>
      <c r="H4533" s="31" t="e">
        <f>(D4650-#REF!)/#REF!*100</f>
        <v>#REF!</v>
      </c>
    </row>
    <row r="4534" spans="1:8" s="104" customFormat="1" ht="28.5">
      <c r="A4534" s="553"/>
      <c r="B4534" s="407" t="s">
        <v>3365</v>
      </c>
      <c r="C4534" s="385" t="s">
        <v>67</v>
      </c>
      <c r="D4534" s="11">
        <v>2420.5</v>
      </c>
      <c r="E4534" s="11">
        <v>2420.5</v>
      </c>
      <c r="F4534" s="11">
        <v>2420.5</v>
      </c>
      <c r="G4534" s="386"/>
      <c r="H4534" s="31" t="e">
        <f>(D4651-#REF!)/#REF!*100</f>
        <v>#REF!</v>
      </c>
    </row>
    <row r="4535" spans="1:8" s="104" customFormat="1" ht="28.5">
      <c r="A4535" s="553"/>
      <c r="B4535" s="407" t="s">
        <v>3366</v>
      </c>
      <c r="C4535" s="385" t="s">
        <v>67</v>
      </c>
      <c r="D4535" s="11">
        <v>3914</v>
      </c>
      <c r="E4535" s="11">
        <v>3914</v>
      </c>
      <c r="F4535" s="11">
        <v>3914</v>
      </c>
      <c r="G4535" s="386"/>
      <c r="H4535" s="31" t="e">
        <f>(D4652-#REF!)/#REF!*100</f>
        <v>#REF!</v>
      </c>
    </row>
    <row r="4536" spans="1:8" s="104" customFormat="1" ht="22.5" customHeight="1">
      <c r="A4536" s="553"/>
      <c r="B4536" s="407" t="s">
        <v>3367</v>
      </c>
      <c r="C4536" s="385" t="s">
        <v>67</v>
      </c>
      <c r="D4536" s="11">
        <v>6180</v>
      </c>
      <c r="E4536" s="11">
        <v>6180</v>
      </c>
      <c r="F4536" s="11">
        <v>6180</v>
      </c>
      <c r="G4536" s="386"/>
      <c r="H4536" s="31" t="e">
        <f>(D4653-#REF!)/#REF!*100</f>
        <v>#REF!</v>
      </c>
    </row>
    <row r="4537" spans="1:8" s="104" customFormat="1" ht="28.5">
      <c r="A4537" s="553"/>
      <c r="B4537" s="407" t="s">
        <v>3368</v>
      </c>
      <c r="C4537" s="385" t="s">
        <v>67</v>
      </c>
      <c r="D4537" s="11">
        <v>10300</v>
      </c>
      <c r="E4537" s="11">
        <v>10300</v>
      </c>
      <c r="F4537" s="11">
        <v>10300</v>
      </c>
      <c r="G4537" s="386"/>
      <c r="H4537" s="31" t="e">
        <f>(D4654-#REF!)/#REF!*100</f>
        <v>#REF!</v>
      </c>
    </row>
    <row r="4538" spans="1:8" s="104" customFormat="1">
      <c r="A4538" s="555">
        <v>23</v>
      </c>
      <c r="B4538" s="652" t="s">
        <v>3369</v>
      </c>
      <c r="C4538" s="653"/>
      <c r="D4538" s="11"/>
      <c r="E4538" s="11"/>
      <c r="F4538" s="11"/>
      <c r="G4538" s="392"/>
      <c r="H4538" s="31" t="e">
        <f>(D4655-#REF!)/#REF!*100</f>
        <v>#REF!</v>
      </c>
    </row>
    <row r="4539" spans="1:8" s="104" customFormat="1">
      <c r="A4539" s="553"/>
      <c r="B4539" s="407" t="s">
        <v>3370</v>
      </c>
      <c r="C4539" s="423" t="s">
        <v>2607</v>
      </c>
      <c r="D4539" s="11">
        <v>22.66</v>
      </c>
      <c r="E4539" s="11">
        <v>22.66</v>
      </c>
      <c r="F4539" s="11">
        <v>22.66</v>
      </c>
      <c r="G4539" s="386"/>
      <c r="H4539" s="31" t="e">
        <f>(D4656-#REF!)/#REF!*100</f>
        <v>#REF!</v>
      </c>
    </row>
    <row r="4540" spans="1:8" s="104" customFormat="1">
      <c r="A4540" s="553"/>
      <c r="B4540" s="407" t="s">
        <v>3371</v>
      </c>
      <c r="C4540" s="423" t="s">
        <v>2607</v>
      </c>
      <c r="D4540" s="11">
        <v>25.75</v>
      </c>
      <c r="E4540" s="11">
        <v>25.75</v>
      </c>
      <c r="F4540" s="11">
        <v>25.75</v>
      </c>
      <c r="G4540" s="386"/>
      <c r="H4540" s="31" t="e">
        <f>(D4657-#REF!)/#REF!*100</f>
        <v>#REF!</v>
      </c>
    </row>
    <row r="4541" spans="1:8" s="104" customFormat="1">
      <c r="A4541" s="553"/>
      <c r="B4541" s="407" t="s">
        <v>3372</v>
      </c>
      <c r="C4541" s="423" t="s">
        <v>2607</v>
      </c>
      <c r="D4541" s="11">
        <v>39.14</v>
      </c>
      <c r="E4541" s="11">
        <v>39.14</v>
      </c>
      <c r="F4541" s="11">
        <v>39.14</v>
      </c>
      <c r="G4541" s="386"/>
      <c r="H4541" s="31" t="e">
        <f>(D4658-#REF!)/#REF!*100</f>
        <v>#REF!</v>
      </c>
    </row>
    <row r="4542" spans="1:8" s="104" customFormat="1">
      <c r="A4542" s="553"/>
      <c r="B4542" s="407" t="s">
        <v>3373</v>
      </c>
      <c r="C4542" s="423" t="s">
        <v>2607</v>
      </c>
      <c r="D4542" s="11">
        <v>66.95</v>
      </c>
      <c r="E4542" s="11">
        <v>66.95</v>
      </c>
      <c r="F4542" s="11">
        <v>66.95</v>
      </c>
      <c r="G4542" s="386"/>
      <c r="H4542" s="31" t="e">
        <f>(D4659-#REF!)/#REF!*100</f>
        <v>#REF!</v>
      </c>
    </row>
    <row r="4543" spans="1:8" s="104" customFormat="1">
      <c r="A4543" s="553"/>
      <c r="B4543" s="407" t="s">
        <v>3374</v>
      </c>
      <c r="C4543" s="423" t="s">
        <v>2607</v>
      </c>
      <c r="D4543" s="11">
        <v>88.58</v>
      </c>
      <c r="E4543" s="11">
        <v>88.58</v>
      </c>
      <c r="F4543" s="11">
        <v>88.58</v>
      </c>
      <c r="G4543" s="386"/>
      <c r="H4543" s="31" t="e">
        <f>(D4660-#REF!)/#REF!*100</f>
        <v>#REF!</v>
      </c>
    </row>
    <row r="4544" spans="1:8" s="104" customFormat="1">
      <c r="A4544" s="553"/>
      <c r="B4544" s="407" t="s">
        <v>3375</v>
      </c>
      <c r="C4544" s="423" t="s">
        <v>2607</v>
      </c>
      <c r="D4544" s="11">
        <v>22.888888888888889</v>
      </c>
      <c r="E4544" s="11">
        <v>22.888888888888889</v>
      </c>
      <c r="F4544" s="11">
        <v>22.888888888888889</v>
      </c>
      <c r="G4544" s="386"/>
      <c r="H4544" s="31" t="e">
        <f>(D4661-#REF!)/#REF!*100</f>
        <v>#REF!</v>
      </c>
    </row>
    <row r="4545" spans="1:8" s="104" customFormat="1">
      <c r="A4545" s="553"/>
      <c r="B4545" s="407" t="s">
        <v>3376</v>
      </c>
      <c r="C4545" s="423" t="s">
        <v>2607</v>
      </c>
      <c r="D4545" s="11">
        <v>25.75</v>
      </c>
      <c r="E4545" s="11">
        <v>25.75</v>
      </c>
      <c r="F4545" s="11">
        <v>25.75</v>
      </c>
      <c r="G4545" s="386"/>
      <c r="H4545" s="31" t="e">
        <f>(D4662-#REF!)/#REF!*100</f>
        <v>#REF!</v>
      </c>
    </row>
    <row r="4546" spans="1:8" s="104" customFormat="1">
      <c r="A4546" s="553"/>
      <c r="B4546" s="407" t="s">
        <v>3377</v>
      </c>
      <c r="C4546" s="423" t="s">
        <v>2607</v>
      </c>
      <c r="D4546" s="11">
        <v>25.75</v>
      </c>
      <c r="E4546" s="11">
        <v>25.75</v>
      </c>
      <c r="F4546" s="11">
        <v>25.75</v>
      </c>
      <c r="G4546" s="386"/>
      <c r="H4546" s="31" t="e">
        <f>(D4663-#REF!)/#REF!*100</f>
        <v>#REF!</v>
      </c>
    </row>
    <row r="4547" spans="1:8" s="104" customFormat="1" ht="31.5">
      <c r="A4547" s="555">
        <v>24</v>
      </c>
      <c r="B4547" s="380" t="s">
        <v>3378</v>
      </c>
      <c r="C4547" s="406"/>
      <c r="D4547" s="11"/>
      <c r="E4547" s="11"/>
      <c r="F4547" s="11"/>
      <c r="G4547" s="392"/>
      <c r="H4547" s="31" t="e">
        <f>(D4664-#REF!)/#REF!*100</f>
        <v>#REF!</v>
      </c>
    </row>
    <row r="4548" spans="1:8" s="104" customFormat="1">
      <c r="A4548" s="553"/>
      <c r="B4548" s="384" t="s">
        <v>3379</v>
      </c>
      <c r="C4548" s="423" t="s">
        <v>3356</v>
      </c>
      <c r="D4548" s="11">
        <v>988.80000000000007</v>
      </c>
      <c r="E4548" s="11">
        <v>988.80000000000007</v>
      </c>
      <c r="F4548" s="11">
        <v>988.80000000000007</v>
      </c>
      <c r="G4548" s="386"/>
      <c r="H4548" s="31" t="e">
        <f>(D4665-#REF!)/#REF!*100</f>
        <v>#REF!</v>
      </c>
    </row>
    <row r="4549" spans="1:8" s="104" customFormat="1">
      <c r="A4549" s="553"/>
      <c r="B4549" s="384" t="s">
        <v>3380</v>
      </c>
      <c r="C4549" s="423" t="s">
        <v>3356</v>
      </c>
      <c r="D4549" s="11">
        <v>669.5</v>
      </c>
      <c r="E4549" s="11">
        <v>669.5</v>
      </c>
      <c r="F4549" s="11">
        <v>669.5</v>
      </c>
      <c r="G4549" s="386"/>
      <c r="H4549" s="31"/>
    </row>
    <row r="4550" spans="1:8" s="104" customFormat="1" ht="28.5">
      <c r="A4550" s="553"/>
      <c r="B4550" s="407" t="s">
        <v>3381</v>
      </c>
      <c r="C4550" s="423" t="s">
        <v>2607</v>
      </c>
      <c r="D4550" s="11">
        <v>13.647500000000001</v>
      </c>
      <c r="E4550" s="11">
        <v>13.647500000000001</v>
      </c>
      <c r="F4550" s="11">
        <v>13.647500000000001</v>
      </c>
      <c r="G4550" s="386"/>
      <c r="H4550" s="31"/>
    </row>
    <row r="4551" spans="1:8" s="104" customFormat="1" ht="28.5">
      <c r="A4551" s="553"/>
      <c r="B4551" s="407" t="s">
        <v>3382</v>
      </c>
      <c r="C4551" s="423" t="s">
        <v>67</v>
      </c>
      <c r="D4551" s="11">
        <v>19.827500000000001</v>
      </c>
      <c r="E4551" s="11">
        <v>19.827500000000001</v>
      </c>
      <c r="F4551" s="11">
        <v>19.827500000000001</v>
      </c>
      <c r="G4551" s="386"/>
      <c r="H4551" s="31" t="e">
        <f>(D4668-#REF!)/#REF!*100</f>
        <v>#REF!</v>
      </c>
    </row>
    <row r="4552" spans="1:8" s="104" customFormat="1" ht="28.5">
      <c r="A4552" s="553"/>
      <c r="B4552" s="407" t="s">
        <v>3383</v>
      </c>
      <c r="C4552" s="423" t="s">
        <v>67</v>
      </c>
      <c r="D4552" s="11">
        <v>32.1875</v>
      </c>
      <c r="E4552" s="11">
        <v>32.1875</v>
      </c>
      <c r="F4552" s="11">
        <v>32.1875</v>
      </c>
      <c r="G4552" s="386"/>
      <c r="H4552" s="31" t="e">
        <f>(D4669-#REF!)/#REF!*100</f>
        <v>#REF!</v>
      </c>
    </row>
    <row r="4553" spans="1:8" s="104" customFormat="1" ht="28.5">
      <c r="A4553" s="553"/>
      <c r="B4553" s="407" t="s">
        <v>3384</v>
      </c>
      <c r="C4553" s="423" t="s">
        <v>67</v>
      </c>
      <c r="D4553" s="11">
        <v>61.800000000000004</v>
      </c>
      <c r="E4553" s="11">
        <v>61.800000000000004</v>
      </c>
      <c r="F4553" s="11">
        <v>61.800000000000004</v>
      </c>
      <c r="G4553" s="386"/>
      <c r="H4553" s="31" t="e">
        <f>(D4670-#REF!)/#REF!*100</f>
        <v>#REF!</v>
      </c>
    </row>
    <row r="4554" spans="1:8" s="104" customFormat="1" ht="28.5">
      <c r="A4554" s="553"/>
      <c r="B4554" s="407" t="s">
        <v>3385</v>
      </c>
      <c r="C4554" s="423" t="s">
        <v>67</v>
      </c>
      <c r="D4554" s="11">
        <v>90.64</v>
      </c>
      <c r="E4554" s="11">
        <v>90.64</v>
      </c>
      <c r="F4554" s="11">
        <v>90.64</v>
      </c>
      <c r="G4554" s="386"/>
      <c r="H4554" s="31" t="e">
        <f>(D4671-#REF!)/#REF!*100</f>
        <v>#REF!</v>
      </c>
    </row>
    <row r="4555" spans="1:8" s="104" customFormat="1" ht="28.5">
      <c r="A4555" s="553"/>
      <c r="B4555" s="407" t="s">
        <v>3386</v>
      </c>
      <c r="C4555" s="423" t="s">
        <v>67</v>
      </c>
      <c r="D4555" s="11">
        <v>119.48</v>
      </c>
      <c r="E4555" s="11">
        <v>119.48</v>
      </c>
      <c r="F4555" s="11">
        <v>119.48</v>
      </c>
      <c r="G4555" s="386"/>
      <c r="H4555" s="31" t="e">
        <f>(D4672-#REF!)/#REF!*100</f>
        <v>#REF!</v>
      </c>
    </row>
    <row r="4556" spans="1:8" s="104" customFormat="1">
      <c r="A4556" s="553"/>
      <c r="B4556" s="407" t="s">
        <v>3387</v>
      </c>
      <c r="C4556" s="423" t="s">
        <v>67</v>
      </c>
      <c r="D4556" s="11">
        <v>10.3</v>
      </c>
      <c r="E4556" s="11">
        <v>10.3</v>
      </c>
      <c r="F4556" s="11">
        <v>10.3</v>
      </c>
      <c r="G4556" s="386"/>
      <c r="H4556" s="31" t="e">
        <f>(D4673-#REF!)/#REF!*100</f>
        <v>#REF!</v>
      </c>
    </row>
    <row r="4557" spans="1:8" s="104" customFormat="1" ht="50.25">
      <c r="A4557" s="553"/>
      <c r="B4557" s="390" t="s">
        <v>3388</v>
      </c>
      <c r="C4557" s="385" t="s">
        <v>705</v>
      </c>
      <c r="D4557" s="11">
        <v>7647.75</v>
      </c>
      <c r="E4557" s="11">
        <v>7647.75</v>
      </c>
      <c r="F4557" s="11">
        <v>7647.75</v>
      </c>
      <c r="G4557" s="386"/>
      <c r="H4557" s="31" t="e">
        <f>(D4674-#REF!)/#REF!*100</f>
        <v>#REF!</v>
      </c>
    </row>
    <row r="4558" spans="1:8" s="104" customFormat="1">
      <c r="A4558" s="553"/>
      <c r="B4558" s="390" t="s">
        <v>3389</v>
      </c>
      <c r="C4558" s="423" t="s">
        <v>67</v>
      </c>
      <c r="D4558" s="11">
        <v>18411.25</v>
      </c>
      <c r="E4558" s="11">
        <v>18411.25</v>
      </c>
      <c r="F4558" s="11">
        <v>18411.25</v>
      </c>
      <c r="G4558" s="386"/>
      <c r="H4558" s="31" t="e">
        <f>(D4675-#REF!)/#REF!*100</f>
        <v>#REF!</v>
      </c>
    </row>
    <row r="4559" spans="1:8" s="104" customFormat="1">
      <c r="A4559" s="553"/>
      <c r="B4559" s="390" t="s">
        <v>3390</v>
      </c>
      <c r="C4559" s="423" t="s">
        <v>67</v>
      </c>
      <c r="D4559" s="11">
        <v>20538.2</v>
      </c>
      <c r="E4559" s="11">
        <v>20538.2</v>
      </c>
      <c r="F4559" s="11">
        <v>20538.2</v>
      </c>
      <c r="G4559" s="386"/>
      <c r="H4559" s="31" t="e">
        <f>(D4676-#REF!)/#REF!*100</f>
        <v>#REF!</v>
      </c>
    </row>
    <row r="4560" spans="1:8" s="104" customFormat="1" ht="15">
      <c r="A4560" s="647"/>
      <c r="B4560" s="390" t="s">
        <v>3391</v>
      </c>
      <c r="C4560" s="423" t="s">
        <v>67</v>
      </c>
      <c r="D4560" s="11">
        <v>36822.5</v>
      </c>
      <c r="E4560" s="11">
        <v>36822.5</v>
      </c>
      <c r="F4560" s="11">
        <v>36822.5</v>
      </c>
      <c r="G4560" s="386"/>
      <c r="H4560" s="31"/>
    </row>
    <row r="4561" spans="1:8" s="104" customFormat="1" ht="15">
      <c r="A4561" s="648"/>
      <c r="B4561" s="390" t="s">
        <v>3392</v>
      </c>
      <c r="C4561" s="423" t="s">
        <v>67</v>
      </c>
      <c r="D4561" s="11">
        <v>49568.75</v>
      </c>
      <c r="E4561" s="11">
        <v>49568.75</v>
      </c>
      <c r="F4561" s="11">
        <v>49568.75</v>
      </c>
      <c r="G4561" s="386"/>
      <c r="H4561" s="31" t="e">
        <f>(D4678-#REF!)/#REF!*100</f>
        <v>#REF!</v>
      </c>
    </row>
    <row r="4562" spans="1:8" s="104" customFormat="1" ht="15">
      <c r="A4562" s="649"/>
      <c r="B4562" s="390" t="s">
        <v>3393</v>
      </c>
      <c r="C4562" s="423" t="s">
        <v>67</v>
      </c>
      <c r="D4562" s="11">
        <v>84975</v>
      </c>
      <c r="E4562" s="11">
        <v>84975</v>
      </c>
      <c r="F4562" s="11">
        <v>84975</v>
      </c>
      <c r="G4562" s="386"/>
      <c r="H4562" s="31" t="e">
        <f>(D4679-#REF!)/#REF!*100</f>
        <v>#REF!</v>
      </c>
    </row>
    <row r="4563" spans="1:8" s="104" customFormat="1">
      <c r="A4563" s="555"/>
      <c r="B4563" s="390" t="s">
        <v>3394</v>
      </c>
      <c r="C4563" s="423" t="s">
        <v>67</v>
      </c>
      <c r="D4563" s="11">
        <v>90923.25</v>
      </c>
      <c r="E4563" s="11">
        <v>90923.25</v>
      </c>
      <c r="F4563" s="11">
        <v>90923.25</v>
      </c>
      <c r="G4563" s="386"/>
      <c r="H4563" s="31" t="e">
        <f>(D4680-#REF!)/#REF!*100</f>
        <v>#REF!</v>
      </c>
    </row>
    <row r="4564" spans="1:8" s="104" customFormat="1">
      <c r="A4564" s="555"/>
      <c r="B4564" s="390" t="s">
        <v>3395</v>
      </c>
      <c r="C4564" s="423" t="s">
        <v>67</v>
      </c>
      <c r="D4564" s="11">
        <v>97287.877500000002</v>
      </c>
      <c r="E4564" s="11">
        <v>97287.877500000002</v>
      </c>
      <c r="F4564" s="11">
        <v>97287.877500000002</v>
      </c>
      <c r="G4564" s="386"/>
      <c r="H4564" s="31" t="e">
        <f>(D4681-#REF!)/#REF!*100</f>
        <v>#REF!</v>
      </c>
    </row>
    <row r="4565" spans="1:8" s="104" customFormat="1">
      <c r="A4565" s="647">
        <v>25</v>
      </c>
      <c r="B4565" s="380" t="s">
        <v>3396</v>
      </c>
      <c r="C4565" s="406"/>
      <c r="D4565" s="11"/>
      <c r="E4565" s="11"/>
      <c r="F4565" s="11"/>
      <c r="G4565" s="392"/>
      <c r="H4565" s="31" t="e">
        <f>(D4682-#REF!)/#REF!*100</f>
        <v>#REF!</v>
      </c>
    </row>
    <row r="4566" spans="1:8" s="104" customFormat="1" ht="15">
      <c r="A4566" s="648"/>
      <c r="B4566" s="407" t="s">
        <v>3397</v>
      </c>
      <c r="C4566" s="385" t="s">
        <v>92</v>
      </c>
      <c r="D4566" s="11">
        <v>64.89</v>
      </c>
      <c r="E4566" s="11">
        <v>64.89</v>
      </c>
      <c r="F4566" s="11">
        <v>64.89</v>
      </c>
      <c r="G4566" s="386"/>
      <c r="H4566" s="31" t="e">
        <f>(D4683-#REF!)/#REF!*100</f>
        <v>#REF!</v>
      </c>
    </row>
    <row r="4567" spans="1:8" s="104" customFormat="1" ht="15">
      <c r="A4567" s="648"/>
      <c r="B4567" s="407" t="s">
        <v>3398</v>
      </c>
      <c r="C4567" s="385" t="s">
        <v>67</v>
      </c>
      <c r="D4567" s="11">
        <v>76.22</v>
      </c>
      <c r="E4567" s="11">
        <v>76.22</v>
      </c>
      <c r="F4567" s="11">
        <v>76.22</v>
      </c>
      <c r="G4567" s="386"/>
      <c r="H4567" s="31" t="e">
        <f>(D4684-#REF!)/#REF!*100</f>
        <v>#REF!</v>
      </c>
    </row>
    <row r="4568" spans="1:8" s="104" customFormat="1" ht="15">
      <c r="A4568" s="648"/>
      <c r="B4568" s="407" t="s">
        <v>3399</v>
      </c>
      <c r="C4568" s="385" t="s">
        <v>67</v>
      </c>
      <c r="D4568" s="11">
        <v>64.89</v>
      </c>
      <c r="E4568" s="11">
        <v>64.89</v>
      </c>
      <c r="F4568" s="11">
        <v>64.89</v>
      </c>
      <c r="G4568" s="386"/>
      <c r="H4568" s="31" t="e">
        <f>(D4685-#REF!)/#REF!*100</f>
        <v>#REF!</v>
      </c>
    </row>
    <row r="4569" spans="1:8" s="104" customFormat="1" ht="15">
      <c r="A4569" s="649"/>
      <c r="B4569" s="407" t="s">
        <v>3400</v>
      </c>
      <c r="C4569" s="385" t="s">
        <v>67</v>
      </c>
      <c r="D4569" s="11">
        <v>270.89</v>
      </c>
      <c r="E4569" s="11">
        <v>270.89</v>
      </c>
      <c r="F4569" s="11">
        <v>270.89</v>
      </c>
      <c r="G4569" s="386"/>
      <c r="H4569" s="31" t="e">
        <f>(D4686-#REF!)/#REF!*100</f>
        <v>#REF!</v>
      </c>
    </row>
    <row r="4570" spans="1:8" s="104" customFormat="1" ht="162">
      <c r="A4570" s="647">
        <v>27</v>
      </c>
      <c r="B4570" s="629" t="s">
        <v>3900</v>
      </c>
      <c r="C4570" s="385"/>
      <c r="D4570" s="11"/>
      <c r="E4570" s="11"/>
      <c r="F4570" s="11"/>
      <c r="G4570" s="444"/>
      <c r="H4570" s="31" t="e">
        <f>(D4687-#REF!)/#REF!*100</f>
        <v>#REF!</v>
      </c>
    </row>
    <row r="4571" spans="1:8" s="104" customFormat="1" ht="15">
      <c r="A4571" s="648"/>
      <c r="B4571" s="407" t="s">
        <v>3401</v>
      </c>
      <c r="C4571" s="385" t="s">
        <v>1757</v>
      </c>
      <c r="D4571" s="11">
        <v>21413.7</v>
      </c>
      <c r="E4571" s="11">
        <v>21413.7</v>
      </c>
      <c r="F4571" s="11">
        <v>21413.7</v>
      </c>
      <c r="G4571" s="392"/>
      <c r="H4571" s="31" t="e">
        <f>(D4688-#REF!)/#REF!*100</f>
        <v>#REF!</v>
      </c>
    </row>
    <row r="4572" spans="1:8" s="104" customFormat="1" ht="18" customHeight="1">
      <c r="A4572" s="648"/>
      <c r="B4572" s="407" t="s">
        <v>3402</v>
      </c>
      <c r="C4572" s="385" t="s">
        <v>67</v>
      </c>
      <c r="D4572" s="11">
        <v>25492.5</v>
      </c>
      <c r="E4572" s="11">
        <v>25492.5</v>
      </c>
      <c r="F4572" s="11">
        <v>25492.5</v>
      </c>
      <c r="G4572" s="392"/>
      <c r="H4572" s="31" t="e">
        <f>(D4689-#REF!)/#REF!*100</f>
        <v>#REF!</v>
      </c>
    </row>
    <row r="4573" spans="1:8" s="104" customFormat="1" ht="15">
      <c r="A4573" s="648"/>
      <c r="B4573" s="407" t="s">
        <v>3403</v>
      </c>
      <c r="C4573" s="385" t="s">
        <v>67</v>
      </c>
      <c r="D4573" s="11">
        <v>35689.5</v>
      </c>
      <c r="E4573" s="11">
        <v>35689.5</v>
      </c>
      <c r="F4573" s="11">
        <v>35689.5</v>
      </c>
      <c r="G4573" s="392"/>
      <c r="H4573" s="31" t="e">
        <f>(D4690-#REF!)/#REF!*100</f>
        <v>#REF!</v>
      </c>
    </row>
    <row r="4574" spans="1:8" s="104" customFormat="1" ht="15">
      <c r="A4574" s="648"/>
      <c r="B4574" s="407" t="s">
        <v>3404</v>
      </c>
      <c r="C4574" s="385" t="s">
        <v>67</v>
      </c>
      <c r="D4574" s="11">
        <v>42487.5</v>
      </c>
      <c r="E4574" s="11">
        <v>42487.5</v>
      </c>
      <c r="F4574" s="11">
        <v>42487.5</v>
      </c>
      <c r="G4574" s="392"/>
      <c r="H4574" s="31"/>
    </row>
    <row r="4575" spans="1:8" s="104" customFormat="1" ht="15">
      <c r="A4575" s="648"/>
      <c r="B4575" s="407" t="s">
        <v>3405</v>
      </c>
      <c r="C4575" s="385" t="s">
        <v>67</v>
      </c>
      <c r="D4575" s="11">
        <v>23793</v>
      </c>
      <c r="E4575" s="11">
        <v>23793</v>
      </c>
      <c r="F4575" s="11">
        <v>23793</v>
      </c>
      <c r="G4575" s="392"/>
      <c r="H4575" s="31" t="e">
        <f>(D4692-#REF!)/#REF!*100</f>
        <v>#REF!</v>
      </c>
    </row>
    <row r="4576" spans="1:8" s="104" customFormat="1" ht="15">
      <c r="A4576" s="648"/>
      <c r="B4576" s="407" t="s">
        <v>3406</v>
      </c>
      <c r="C4576" s="385" t="s">
        <v>67</v>
      </c>
      <c r="D4576" s="11">
        <v>23793</v>
      </c>
      <c r="E4576" s="11">
        <v>23793</v>
      </c>
      <c r="F4576" s="11">
        <v>23793</v>
      </c>
      <c r="G4576" s="392"/>
      <c r="H4576" s="31" t="e">
        <f>(D4693-#REF!)/#REF!*100</f>
        <v>#REF!</v>
      </c>
    </row>
    <row r="4577" spans="1:8" s="104" customFormat="1" ht="15">
      <c r="A4577" s="648"/>
      <c r="B4577" s="407" t="s">
        <v>3407</v>
      </c>
      <c r="C4577" s="385" t="s">
        <v>67</v>
      </c>
      <c r="D4577" s="11">
        <v>26495.72</v>
      </c>
      <c r="E4577" s="11">
        <v>26495.72</v>
      </c>
      <c r="F4577" s="11">
        <v>26495.72</v>
      </c>
      <c r="G4577" s="392"/>
      <c r="H4577" s="31" t="e">
        <f>(D4694-#REF!)/#REF!*100</f>
        <v>#REF!</v>
      </c>
    </row>
    <row r="4578" spans="1:8" s="104" customFormat="1" ht="15">
      <c r="A4578" s="648"/>
      <c r="B4578" s="407" t="s">
        <v>3408</v>
      </c>
      <c r="C4578" s="385" t="s">
        <v>67</v>
      </c>
      <c r="D4578" s="11">
        <v>28178.74</v>
      </c>
      <c r="E4578" s="11">
        <v>28178.74</v>
      </c>
      <c r="F4578" s="11">
        <v>28178.74</v>
      </c>
      <c r="G4578" s="392"/>
      <c r="H4578" s="31" t="e">
        <f>(D4695-#REF!)/#REF!*100</f>
        <v>#REF!</v>
      </c>
    </row>
    <row r="4579" spans="1:8" s="104" customFormat="1" ht="15">
      <c r="A4579" s="648"/>
      <c r="B4579" s="407" t="s">
        <v>3409</v>
      </c>
      <c r="C4579" s="385" t="s">
        <v>67</v>
      </c>
      <c r="D4579" s="11">
        <v>34505</v>
      </c>
      <c r="E4579" s="11">
        <v>34505</v>
      </c>
      <c r="F4579" s="11">
        <v>34505</v>
      </c>
      <c r="G4579" s="392"/>
      <c r="H4579" s="31" t="e">
        <f>(D4696-#REF!)/#REF!*100</f>
        <v>#REF!</v>
      </c>
    </row>
    <row r="4580" spans="1:8" s="104" customFormat="1" ht="15">
      <c r="A4580" s="648"/>
      <c r="B4580" s="407" t="s">
        <v>3410</v>
      </c>
      <c r="C4580" s="385" t="s">
        <v>67</v>
      </c>
      <c r="D4580" s="11">
        <v>38626.03</v>
      </c>
      <c r="E4580" s="11">
        <v>38626.03</v>
      </c>
      <c r="F4580" s="11">
        <v>38626.03</v>
      </c>
      <c r="G4580" s="392"/>
      <c r="H4580" s="31" t="e">
        <f>(D4697-#REF!)/#REF!*100</f>
        <v>#REF!</v>
      </c>
    </row>
    <row r="4581" spans="1:8" s="104" customFormat="1" ht="15">
      <c r="A4581" s="649"/>
      <c r="B4581" s="407" t="s">
        <v>3411</v>
      </c>
      <c r="C4581" s="385" t="s">
        <v>67</v>
      </c>
      <c r="D4581" s="11">
        <v>41117.599999999999</v>
      </c>
      <c r="E4581" s="11">
        <v>41117.599999999999</v>
      </c>
      <c r="F4581" s="11">
        <v>41117.599999999999</v>
      </c>
      <c r="G4581" s="392"/>
      <c r="H4581" s="31" t="e">
        <f>(D4698-#REF!)/#REF!*100</f>
        <v>#REF!</v>
      </c>
    </row>
    <row r="4582" spans="1:8" s="104" customFormat="1" ht="31.5">
      <c r="A4582" s="553">
        <v>29</v>
      </c>
      <c r="B4582" s="380" t="s">
        <v>3412</v>
      </c>
      <c r="C4582" s="406"/>
      <c r="D4582" s="11"/>
      <c r="E4582" s="11"/>
      <c r="F4582" s="11"/>
      <c r="G4582" s="397"/>
      <c r="H4582" s="31" t="e">
        <f>(D4699-#REF!)/#REF!*100</f>
        <v>#REF!</v>
      </c>
    </row>
    <row r="4583" spans="1:8" s="104" customFormat="1">
      <c r="A4583" s="553"/>
      <c r="B4583" s="407" t="s">
        <v>3413</v>
      </c>
      <c r="C4583" s="385" t="s">
        <v>3414</v>
      </c>
      <c r="D4583" s="11">
        <v>1022.7900000000001</v>
      </c>
      <c r="E4583" s="11">
        <v>1022.7900000000001</v>
      </c>
      <c r="F4583" s="11">
        <v>1022.7900000000001</v>
      </c>
      <c r="G4583" s="397"/>
      <c r="H4583" s="31" t="e">
        <f>(D4700-#REF!)/#REF!*100</f>
        <v>#REF!</v>
      </c>
    </row>
    <row r="4584" spans="1:8" s="104" customFormat="1">
      <c r="A4584" s="553"/>
      <c r="B4584" s="407" t="s">
        <v>3415</v>
      </c>
      <c r="C4584" s="385" t="s">
        <v>67</v>
      </c>
      <c r="D4584" s="11">
        <v>978.5</v>
      </c>
      <c r="E4584" s="11">
        <v>978.5</v>
      </c>
      <c r="F4584" s="11">
        <v>978.5</v>
      </c>
      <c r="G4584" s="397"/>
      <c r="H4584" s="31" t="e">
        <f>(D4701-#REF!)/#REF!*100</f>
        <v>#REF!</v>
      </c>
    </row>
    <row r="4585" spans="1:8" s="104" customFormat="1">
      <c r="A4585" s="553"/>
      <c r="B4585" s="407" t="s">
        <v>3416</v>
      </c>
      <c r="C4585" s="385" t="s">
        <v>67</v>
      </c>
      <c r="D4585" s="11">
        <v>236.9</v>
      </c>
      <c r="E4585" s="11">
        <v>236.9</v>
      </c>
      <c r="F4585" s="11">
        <v>236.9</v>
      </c>
      <c r="G4585" s="397"/>
      <c r="H4585" s="31" t="e">
        <f>(D4702-#REF!)/#REF!*100</f>
        <v>#REF!</v>
      </c>
    </row>
    <row r="4586" spans="1:8" s="104" customFormat="1" ht="28.5">
      <c r="A4586" s="553"/>
      <c r="B4586" s="407" t="s">
        <v>3417</v>
      </c>
      <c r="C4586" s="385" t="s">
        <v>67</v>
      </c>
      <c r="D4586" s="11">
        <v>133.9</v>
      </c>
      <c r="E4586" s="11">
        <v>133.9</v>
      </c>
      <c r="F4586" s="11">
        <v>133.9</v>
      </c>
      <c r="G4586" s="397"/>
      <c r="H4586" s="31" t="e">
        <f>(D4703-#REF!)/#REF!*100</f>
        <v>#REF!</v>
      </c>
    </row>
    <row r="4587" spans="1:8" s="104" customFormat="1">
      <c r="A4587" s="553"/>
      <c r="B4587" s="407" t="s">
        <v>3418</v>
      </c>
      <c r="C4587" s="385" t="s">
        <v>67</v>
      </c>
      <c r="D4587" s="11">
        <v>648.9</v>
      </c>
      <c r="E4587" s="11">
        <v>648.9</v>
      </c>
      <c r="F4587" s="11">
        <v>648.9</v>
      </c>
      <c r="G4587" s="397"/>
      <c r="H4587" s="31" t="e">
        <f>(D4704-#REF!)/#REF!*100</f>
        <v>#REF!</v>
      </c>
    </row>
    <row r="4588" spans="1:8" s="104" customFormat="1">
      <c r="A4588" s="553"/>
      <c r="B4588" s="407" t="s">
        <v>3419</v>
      </c>
      <c r="C4588" s="385" t="s">
        <v>67</v>
      </c>
      <c r="D4588" s="11">
        <v>710.7</v>
      </c>
      <c r="E4588" s="11">
        <v>710.7</v>
      </c>
      <c r="F4588" s="11">
        <v>710.7</v>
      </c>
      <c r="G4588" s="397"/>
      <c r="H4588" s="31"/>
    </row>
    <row r="4589" spans="1:8" s="104" customFormat="1" ht="21.75" customHeight="1">
      <c r="A4589" s="553"/>
      <c r="B4589" s="407" t="s">
        <v>3420</v>
      </c>
      <c r="C4589" s="385" t="s">
        <v>67</v>
      </c>
      <c r="D4589" s="11">
        <v>1431.7</v>
      </c>
      <c r="E4589" s="11">
        <v>1431.7</v>
      </c>
      <c r="F4589" s="11">
        <v>1431.7</v>
      </c>
      <c r="G4589" s="397"/>
      <c r="H4589" s="31" t="e">
        <f>(D4706-#REF!)/#REF!*100</f>
        <v>#REF!</v>
      </c>
    </row>
    <row r="4590" spans="1:8" s="104" customFormat="1">
      <c r="A4590" s="553"/>
      <c r="B4590" s="407" t="s">
        <v>3421</v>
      </c>
      <c r="C4590" s="385" t="s">
        <v>197</v>
      </c>
      <c r="D4590" s="11">
        <v>1781.9</v>
      </c>
      <c r="E4590" s="11">
        <v>1781.9</v>
      </c>
      <c r="F4590" s="11">
        <v>1781.9</v>
      </c>
      <c r="G4590" s="397"/>
      <c r="H4590" s="31" t="e">
        <f>(D4707-#REF!)/#REF!*100</f>
        <v>#REF!</v>
      </c>
    </row>
    <row r="4591" spans="1:8" s="104" customFormat="1">
      <c r="A4591" s="553"/>
      <c r="B4591" s="407" t="s">
        <v>3422</v>
      </c>
      <c r="C4591" s="385" t="s">
        <v>67</v>
      </c>
      <c r="D4591" s="11">
        <v>2420.5</v>
      </c>
      <c r="E4591" s="11">
        <v>2420.5</v>
      </c>
      <c r="F4591" s="11">
        <v>2420.5</v>
      </c>
      <c r="G4591" s="397"/>
      <c r="H4591" s="31" t="e">
        <f>(D4708-#REF!)/#REF!*100</f>
        <v>#REF!</v>
      </c>
    </row>
    <row r="4592" spans="1:8" s="104" customFormat="1">
      <c r="A4592" s="553"/>
      <c r="B4592" s="407" t="s">
        <v>3423</v>
      </c>
      <c r="C4592" s="385" t="s">
        <v>67</v>
      </c>
      <c r="D4592" s="11">
        <v>3553.5</v>
      </c>
      <c r="E4592" s="11">
        <v>3553.5</v>
      </c>
      <c r="F4592" s="11">
        <v>3553.5</v>
      </c>
      <c r="G4592" s="397"/>
      <c r="H4592" s="31" t="e">
        <f>(D4709-#REF!)/#REF!*100</f>
        <v>#REF!</v>
      </c>
    </row>
    <row r="4593" spans="1:8" s="104" customFormat="1" ht="29.25">
      <c r="A4593" s="553"/>
      <c r="B4593" s="407" t="s">
        <v>3424</v>
      </c>
      <c r="C4593" s="385" t="s">
        <v>3414</v>
      </c>
      <c r="D4593" s="11">
        <v>2271.15</v>
      </c>
      <c r="E4593" s="11">
        <v>2271.15</v>
      </c>
      <c r="F4593" s="11">
        <v>2271.15</v>
      </c>
      <c r="G4593" s="397"/>
      <c r="H4593" s="31" t="e">
        <f>(D4710-#REF!)/#REF!*100</f>
        <v>#REF!</v>
      </c>
    </row>
    <row r="4594" spans="1:8" s="104" customFormat="1" ht="28.5">
      <c r="A4594" s="553"/>
      <c r="B4594" s="407" t="s">
        <v>3425</v>
      </c>
      <c r="C4594" s="385" t="s">
        <v>67</v>
      </c>
      <c r="D4594" s="11">
        <v>10227.9</v>
      </c>
      <c r="E4594" s="11">
        <v>10227.9</v>
      </c>
      <c r="F4594" s="11">
        <v>10227.9</v>
      </c>
      <c r="G4594" s="397"/>
      <c r="H4594" s="31" t="e">
        <f>(D4711-#REF!)/#REF!*100</f>
        <v>#REF!</v>
      </c>
    </row>
    <row r="4595" spans="1:8" s="104" customFormat="1" ht="30">
      <c r="A4595" s="647">
        <v>30</v>
      </c>
      <c r="B4595" s="403" t="s">
        <v>3426</v>
      </c>
      <c r="C4595" s="385"/>
      <c r="D4595" s="11"/>
      <c r="E4595" s="11"/>
      <c r="F4595" s="11"/>
      <c r="G4595" s="397"/>
      <c r="H4595" s="31" t="e">
        <f>(D4712-#REF!)/#REF!*100</f>
        <v>#REF!</v>
      </c>
    </row>
    <row r="4596" spans="1:8" s="104" customFormat="1" ht="15">
      <c r="A4596" s="648"/>
      <c r="B4596" s="407" t="s">
        <v>3427</v>
      </c>
      <c r="C4596" s="385" t="s">
        <v>705</v>
      </c>
      <c r="D4596" s="11">
        <v>540.75</v>
      </c>
      <c r="E4596" s="11">
        <v>540.75</v>
      </c>
      <c r="F4596" s="11">
        <v>540.75</v>
      </c>
      <c r="G4596" s="397"/>
      <c r="H4596" s="31"/>
    </row>
    <row r="4597" spans="1:8" s="104" customFormat="1" ht="15">
      <c r="A4597" s="648"/>
      <c r="B4597" s="407" t="s">
        <v>3428</v>
      </c>
      <c r="C4597" s="385" t="s">
        <v>705</v>
      </c>
      <c r="D4597" s="11">
        <v>803.4</v>
      </c>
      <c r="E4597" s="11">
        <v>803.4</v>
      </c>
      <c r="F4597" s="11">
        <v>803.4</v>
      </c>
      <c r="G4597" s="397"/>
      <c r="H4597" s="31" t="e">
        <f>(D4714-#REF!)/#REF!*100</f>
        <v>#REF!</v>
      </c>
    </row>
    <row r="4598" spans="1:8" s="104" customFormat="1" ht="21" customHeight="1">
      <c r="A4598" s="649"/>
      <c r="B4598" s="407" t="s">
        <v>3429</v>
      </c>
      <c r="C4598" s="385" t="s">
        <v>705</v>
      </c>
      <c r="D4598" s="11">
        <v>1545</v>
      </c>
      <c r="E4598" s="11">
        <v>1545</v>
      </c>
      <c r="F4598" s="11">
        <v>1545</v>
      </c>
      <c r="G4598" s="397"/>
      <c r="H4598" s="31" t="e">
        <f>(D4715-#REF!)/#REF!*100</f>
        <v>#REF!</v>
      </c>
    </row>
    <row r="4599" spans="1:8" s="104" customFormat="1" ht="90" customHeight="1">
      <c r="A4599" s="553">
        <v>31</v>
      </c>
      <c r="B4599" s="403" t="s">
        <v>3430</v>
      </c>
      <c r="C4599" s="385" t="s">
        <v>705</v>
      </c>
      <c r="D4599" s="11">
        <v>20600</v>
      </c>
      <c r="E4599" s="11">
        <v>20600</v>
      </c>
      <c r="F4599" s="11">
        <v>20600</v>
      </c>
      <c r="G4599" s="397"/>
      <c r="H4599" s="31" t="e">
        <f>(D4716-#REF!)/#REF!*100</f>
        <v>#REF!</v>
      </c>
    </row>
    <row r="4600" spans="1:8" s="104" customFormat="1" ht="92.25" customHeight="1">
      <c r="A4600" s="553">
        <v>32</v>
      </c>
      <c r="B4600" s="407" t="s">
        <v>3431</v>
      </c>
      <c r="C4600" s="385" t="s">
        <v>705</v>
      </c>
      <c r="D4600" s="11">
        <v>13905</v>
      </c>
      <c r="E4600" s="11">
        <v>13905</v>
      </c>
      <c r="F4600" s="11">
        <v>13905</v>
      </c>
      <c r="G4600" s="397"/>
      <c r="H4600" s="31" t="e">
        <f>(D4717-#REF!)/#REF!*100</f>
        <v>#REF!</v>
      </c>
    </row>
    <row r="4601" spans="1:8" s="104" customFormat="1">
      <c r="A4601" s="647">
        <v>33</v>
      </c>
      <c r="B4601" s="380" t="s">
        <v>3432</v>
      </c>
      <c r="C4601" s="406"/>
      <c r="D4601" s="11"/>
      <c r="E4601" s="11"/>
      <c r="F4601" s="11"/>
      <c r="G4601" s="397"/>
      <c r="H4601" s="31" t="e">
        <f>(D4718-#REF!)/#REF!*100</f>
        <v>#REF!</v>
      </c>
    </row>
    <row r="4602" spans="1:8" s="104" customFormat="1" ht="15">
      <c r="A4602" s="648"/>
      <c r="B4602" s="407" t="s">
        <v>3433</v>
      </c>
      <c r="C4602" s="385" t="s">
        <v>197</v>
      </c>
      <c r="D4602" s="11">
        <v>63.90120000000001</v>
      </c>
      <c r="E4602" s="11">
        <v>63.90120000000001</v>
      </c>
      <c r="F4602" s="11">
        <v>63.90120000000001</v>
      </c>
      <c r="G4602" s="397"/>
      <c r="H4602" s="31" t="e">
        <f>(D4719-#REF!)/#REF!*100</f>
        <v>#REF!</v>
      </c>
    </row>
    <row r="4603" spans="1:8" s="104" customFormat="1" ht="15">
      <c r="A4603" s="648"/>
      <c r="B4603" s="407" t="s">
        <v>3434</v>
      </c>
      <c r="C4603" s="385" t="s">
        <v>67</v>
      </c>
      <c r="D4603" s="11">
        <v>82.935600000000008</v>
      </c>
      <c r="E4603" s="11">
        <v>82.935600000000008</v>
      </c>
      <c r="F4603" s="11">
        <v>82.935600000000008</v>
      </c>
      <c r="G4603" s="397"/>
      <c r="H4603" s="31" t="e">
        <f>(D4720-#REF!)/#REF!*100</f>
        <v>#REF!</v>
      </c>
    </row>
    <row r="4604" spans="1:8" s="104" customFormat="1" ht="15">
      <c r="A4604" s="648"/>
      <c r="B4604" s="407" t="s">
        <v>3435</v>
      </c>
      <c r="C4604" s="385" t="s">
        <v>67</v>
      </c>
      <c r="D4604" s="11">
        <v>63.90120000000001</v>
      </c>
      <c r="E4604" s="11">
        <v>63.90120000000001</v>
      </c>
      <c r="F4604" s="11">
        <v>63.90120000000001</v>
      </c>
      <c r="G4604" s="397"/>
      <c r="H4604" s="31" t="e">
        <f>(D4721-#REF!)/#REF!*100</f>
        <v>#REF!</v>
      </c>
    </row>
    <row r="4605" spans="1:8" s="104" customFormat="1" ht="15">
      <c r="A4605" s="648"/>
      <c r="B4605" s="407" t="s">
        <v>3436</v>
      </c>
      <c r="C4605" s="385" t="s">
        <v>67</v>
      </c>
      <c r="D4605" s="11">
        <v>74.778000000000006</v>
      </c>
      <c r="E4605" s="11">
        <v>74.778000000000006</v>
      </c>
      <c r="F4605" s="11">
        <v>74.778000000000006</v>
      </c>
      <c r="G4605" s="397"/>
      <c r="H4605" s="31" t="e">
        <f>(D4722-#REF!)/#REF!*100</f>
        <v>#REF!</v>
      </c>
    </row>
    <row r="4606" spans="1:8" s="104" customFormat="1" ht="15">
      <c r="A4606" s="648"/>
      <c r="B4606" s="407" t="s">
        <v>3437</v>
      </c>
      <c r="C4606" s="385" t="s">
        <v>67</v>
      </c>
      <c r="D4606" s="11">
        <v>92.452800000000011</v>
      </c>
      <c r="E4606" s="11">
        <v>92.452800000000011</v>
      </c>
      <c r="F4606" s="11">
        <v>92.452800000000011</v>
      </c>
      <c r="G4606" s="397"/>
      <c r="H4606" s="31" t="e">
        <f>(D4723-#REF!)/#REF!*100</f>
        <v>#REF!</v>
      </c>
    </row>
    <row r="4607" spans="1:8" s="104" customFormat="1" ht="15">
      <c r="A4607" s="648"/>
      <c r="B4607" s="407" t="s">
        <v>3438</v>
      </c>
      <c r="C4607" s="385" t="s">
        <v>67</v>
      </c>
      <c r="D4607" s="11">
        <v>142.75800000000004</v>
      </c>
      <c r="E4607" s="11">
        <v>142.75800000000004</v>
      </c>
      <c r="F4607" s="11">
        <v>142.75800000000004</v>
      </c>
      <c r="G4607" s="397"/>
      <c r="H4607" s="31" t="e">
        <f>(D4724-#REF!)/#REF!*100</f>
        <v>#REF!</v>
      </c>
    </row>
    <row r="4608" spans="1:8" s="104" customFormat="1" ht="15">
      <c r="A4608" s="648"/>
      <c r="B4608" s="407" t="s">
        <v>3439</v>
      </c>
      <c r="C4608" s="385" t="s">
        <v>67</v>
      </c>
      <c r="D4608" s="11">
        <v>214.8168</v>
      </c>
      <c r="E4608" s="11">
        <v>214.8168</v>
      </c>
      <c r="F4608" s="11">
        <v>214.8168</v>
      </c>
      <c r="G4608" s="397"/>
      <c r="H4608" s="31" t="e">
        <f>(D4725-#REF!)/#REF!*100</f>
        <v>#REF!</v>
      </c>
    </row>
    <row r="4609" spans="1:8" s="104" customFormat="1" ht="15">
      <c r="A4609" s="648"/>
      <c r="B4609" s="407" t="s">
        <v>3440</v>
      </c>
      <c r="C4609" s="385" t="s">
        <v>67</v>
      </c>
      <c r="D4609" s="11">
        <v>304.55040000000008</v>
      </c>
      <c r="E4609" s="11">
        <v>304.55040000000008</v>
      </c>
      <c r="F4609" s="11">
        <v>304.55040000000008</v>
      </c>
      <c r="G4609" s="397"/>
      <c r="H4609" s="31" t="e">
        <f>(D4726-#REF!)/#REF!*100</f>
        <v>#REF!</v>
      </c>
    </row>
    <row r="4610" spans="1:8" s="104" customFormat="1" ht="15">
      <c r="A4610" s="649"/>
      <c r="B4610" s="407" t="s">
        <v>3441</v>
      </c>
      <c r="C4610" s="385" t="s">
        <v>67</v>
      </c>
      <c r="D4610" s="11">
        <v>485.37720000000002</v>
      </c>
      <c r="E4610" s="11">
        <v>485.37720000000002</v>
      </c>
      <c r="F4610" s="11">
        <v>485.37720000000002</v>
      </c>
      <c r="G4610" s="397"/>
      <c r="H4610" s="31" t="e">
        <f>(D4727-#REF!)/#REF!*100</f>
        <v>#REF!</v>
      </c>
    </row>
    <row r="4611" spans="1:8" s="104" customFormat="1" ht="47.25">
      <c r="A4611" s="553">
        <v>34</v>
      </c>
      <c r="B4611" s="380" t="s">
        <v>3442</v>
      </c>
      <c r="C4611" s="406"/>
      <c r="D4611" s="11"/>
      <c r="E4611" s="11"/>
      <c r="F4611" s="11"/>
      <c r="G4611" s="397"/>
      <c r="H4611" s="31" t="e">
        <f>(D4728-#REF!)/#REF!*100</f>
        <v>#REF!</v>
      </c>
    </row>
    <row r="4612" spans="1:8" s="104" customFormat="1">
      <c r="A4612" s="553"/>
      <c r="B4612" s="380" t="s">
        <v>3443</v>
      </c>
      <c r="C4612" s="406"/>
      <c r="D4612" s="11"/>
      <c r="E4612" s="11"/>
      <c r="F4612" s="11"/>
      <c r="G4612" s="397"/>
      <c r="H4612" s="31" t="e">
        <f>(D4729-#REF!)/#REF!*100</f>
        <v>#REF!</v>
      </c>
    </row>
    <row r="4613" spans="1:8" s="104" customFormat="1">
      <c r="A4613" s="553"/>
      <c r="B4613" s="407" t="s">
        <v>3444</v>
      </c>
      <c r="C4613" s="385" t="s">
        <v>2607</v>
      </c>
      <c r="D4613" s="11">
        <v>103</v>
      </c>
      <c r="E4613" s="11">
        <v>103</v>
      </c>
      <c r="F4613" s="11">
        <v>103</v>
      </c>
      <c r="G4613" s="397"/>
      <c r="H4613" s="31" t="e">
        <f>(D4730-#REF!)/#REF!*100</f>
        <v>#REF!</v>
      </c>
    </row>
    <row r="4614" spans="1:8" s="104" customFormat="1">
      <c r="A4614" s="553"/>
      <c r="B4614" s="407" t="s">
        <v>3445</v>
      </c>
      <c r="C4614" s="385" t="s">
        <v>67</v>
      </c>
      <c r="D4614" s="11">
        <v>139.05000000000001</v>
      </c>
      <c r="E4614" s="11">
        <v>139.05000000000001</v>
      </c>
      <c r="F4614" s="11">
        <v>139.05000000000001</v>
      </c>
      <c r="G4614" s="397"/>
      <c r="H4614" s="31"/>
    </row>
    <row r="4615" spans="1:8" s="104" customFormat="1">
      <c r="A4615" s="553"/>
      <c r="B4615" s="407" t="s">
        <v>3446</v>
      </c>
      <c r="C4615" s="385" t="s">
        <v>67</v>
      </c>
      <c r="D4615" s="11">
        <v>190.55</v>
      </c>
      <c r="E4615" s="11">
        <v>190.55</v>
      </c>
      <c r="F4615" s="11">
        <v>190.55</v>
      </c>
      <c r="G4615" s="397"/>
      <c r="H4615" s="31"/>
    </row>
    <row r="4616" spans="1:8" s="104" customFormat="1">
      <c r="A4616" s="553"/>
      <c r="B4616" s="407" t="s">
        <v>3447</v>
      </c>
      <c r="C4616" s="385" t="s">
        <v>67</v>
      </c>
      <c r="D4616" s="11">
        <v>247.20000000000002</v>
      </c>
      <c r="E4616" s="11">
        <v>247.20000000000002</v>
      </c>
      <c r="F4616" s="11">
        <v>247.20000000000002</v>
      </c>
      <c r="G4616" s="397"/>
      <c r="H4616" s="31"/>
    </row>
    <row r="4617" spans="1:8" s="104" customFormat="1">
      <c r="A4617" s="553"/>
      <c r="B4617" s="407" t="s">
        <v>3448</v>
      </c>
      <c r="C4617" s="385" t="s">
        <v>67</v>
      </c>
      <c r="D4617" s="11">
        <v>370.8</v>
      </c>
      <c r="E4617" s="11">
        <v>370.8</v>
      </c>
      <c r="F4617" s="11">
        <v>370.8</v>
      </c>
      <c r="G4617" s="397"/>
      <c r="H4617" s="31" t="e">
        <f>(D4734-#REF!)/#REF!*100</f>
        <v>#REF!</v>
      </c>
    </row>
    <row r="4618" spans="1:8" s="104" customFormat="1">
      <c r="A4618" s="553"/>
      <c r="B4618" s="407" t="s">
        <v>3449</v>
      </c>
      <c r="C4618" s="385" t="s">
        <v>67</v>
      </c>
      <c r="D4618" s="11">
        <v>494.40000000000003</v>
      </c>
      <c r="E4618" s="11">
        <v>494.40000000000003</v>
      </c>
      <c r="F4618" s="11">
        <v>494.40000000000003</v>
      </c>
      <c r="G4618" s="397"/>
      <c r="H4618" s="31" t="e">
        <f>(D4735-#REF!)/#REF!*100</f>
        <v>#REF!</v>
      </c>
    </row>
    <row r="4619" spans="1:8" s="104" customFormat="1">
      <c r="A4619" s="553"/>
      <c r="B4619" s="407" t="s">
        <v>3450</v>
      </c>
      <c r="C4619" s="385" t="s">
        <v>67</v>
      </c>
      <c r="D4619" s="11">
        <v>721</v>
      </c>
      <c r="E4619" s="11">
        <v>721</v>
      </c>
      <c r="F4619" s="11">
        <v>721</v>
      </c>
      <c r="G4619" s="397"/>
      <c r="H4619" s="31" t="e">
        <f>(D4736-#REF!)/#REF!*100</f>
        <v>#REF!</v>
      </c>
    </row>
    <row r="4620" spans="1:8" s="104" customFormat="1">
      <c r="A4620" s="553"/>
      <c r="B4620" s="407" t="s">
        <v>3451</v>
      </c>
      <c r="C4620" s="385" t="s">
        <v>67</v>
      </c>
      <c r="D4620" s="11">
        <v>957.9</v>
      </c>
      <c r="E4620" s="11">
        <v>957.9</v>
      </c>
      <c r="F4620" s="11">
        <v>957.9</v>
      </c>
      <c r="G4620" s="397"/>
      <c r="H4620" s="31" t="e">
        <f>(D4737-#REF!)/#REF!*100</f>
        <v>#REF!</v>
      </c>
    </row>
    <row r="4621" spans="1:8" s="104" customFormat="1">
      <c r="A4621" s="553"/>
      <c r="B4621" s="407" t="s">
        <v>3452</v>
      </c>
      <c r="C4621" s="385" t="s">
        <v>67</v>
      </c>
      <c r="D4621" s="11">
        <v>1339</v>
      </c>
      <c r="E4621" s="11">
        <v>1339</v>
      </c>
      <c r="F4621" s="11">
        <v>1339</v>
      </c>
      <c r="G4621" s="397"/>
      <c r="H4621" s="31" t="e">
        <f>(D4738-#REF!)/#REF!*100</f>
        <v>#REF!</v>
      </c>
    </row>
    <row r="4622" spans="1:8" s="104" customFormat="1">
      <c r="A4622" s="553"/>
      <c r="B4622" s="380" t="s">
        <v>3453</v>
      </c>
      <c r="C4622" s="406" t="s">
        <v>67</v>
      </c>
      <c r="D4622" s="11"/>
      <c r="E4622" s="11"/>
      <c r="F4622" s="11"/>
      <c r="G4622" s="397"/>
      <c r="H4622" s="31" t="e">
        <f>(D4739-#REF!)/#REF!*100</f>
        <v>#REF!</v>
      </c>
    </row>
    <row r="4623" spans="1:8" s="104" customFormat="1">
      <c r="A4623" s="553"/>
      <c r="B4623" s="407" t="s">
        <v>3454</v>
      </c>
      <c r="C4623" s="385"/>
      <c r="D4623" s="11">
        <v>128.75</v>
      </c>
      <c r="E4623" s="11">
        <v>128.75</v>
      </c>
      <c r="F4623" s="11">
        <v>128.75</v>
      </c>
      <c r="G4623" s="397"/>
      <c r="H4623" s="31" t="e">
        <f>(D4740-#REF!)/#REF!*100</f>
        <v>#REF!</v>
      </c>
    </row>
    <row r="4624" spans="1:8" s="104" customFormat="1">
      <c r="A4624" s="553"/>
      <c r="B4624" s="407" t="s">
        <v>3445</v>
      </c>
      <c r="C4624" s="385" t="s">
        <v>67</v>
      </c>
      <c r="D4624" s="11">
        <v>180.25</v>
      </c>
      <c r="E4624" s="11">
        <v>180.25</v>
      </c>
      <c r="F4624" s="11">
        <v>180.25</v>
      </c>
      <c r="G4624" s="397"/>
      <c r="H4624" s="31" t="e">
        <f>(D4741-#REF!)/#REF!*100</f>
        <v>#REF!</v>
      </c>
    </row>
    <row r="4625" spans="1:8" s="104" customFormat="1">
      <c r="A4625" s="553"/>
      <c r="B4625" s="407" t="s">
        <v>3455</v>
      </c>
      <c r="C4625" s="385" t="s">
        <v>67</v>
      </c>
      <c r="D4625" s="11">
        <v>257.5</v>
      </c>
      <c r="E4625" s="11">
        <v>257.5</v>
      </c>
      <c r="F4625" s="11">
        <v>257.5</v>
      </c>
      <c r="G4625" s="397"/>
      <c r="H4625" s="31" t="e">
        <f>(D4742-#REF!)/#REF!*100</f>
        <v>#REF!</v>
      </c>
    </row>
    <row r="4626" spans="1:8" s="104" customFormat="1">
      <c r="A4626" s="553"/>
      <c r="B4626" s="407" t="s">
        <v>3456</v>
      </c>
      <c r="C4626" s="385" t="s">
        <v>67</v>
      </c>
      <c r="D4626" s="11">
        <v>329.6</v>
      </c>
      <c r="E4626" s="11">
        <v>329.6</v>
      </c>
      <c r="F4626" s="11">
        <v>329.6</v>
      </c>
      <c r="G4626" s="397"/>
      <c r="H4626" s="31" t="e">
        <f>(D4743-#REF!)/#REF!*100</f>
        <v>#REF!</v>
      </c>
    </row>
    <row r="4627" spans="1:8" s="104" customFormat="1">
      <c r="A4627" s="553"/>
      <c r="B4627" s="407" t="s">
        <v>3457</v>
      </c>
      <c r="C4627" s="385" t="s">
        <v>67</v>
      </c>
      <c r="D4627" s="11">
        <v>494.40000000000003</v>
      </c>
      <c r="E4627" s="11">
        <v>494.40000000000003</v>
      </c>
      <c r="F4627" s="11">
        <v>494.40000000000003</v>
      </c>
      <c r="G4627" s="397"/>
      <c r="H4627" s="31"/>
    </row>
    <row r="4628" spans="1:8" s="104" customFormat="1">
      <c r="A4628" s="553"/>
      <c r="B4628" s="407" t="s">
        <v>3449</v>
      </c>
      <c r="C4628" s="385" t="s">
        <v>67</v>
      </c>
      <c r="D4628" s="11">
        <v>690.1</v>
      </c>
      <c r="E4628" s="11">
        <v>690.1</v>
      </c>
      <c r="F4628" s="11">
        <v>690.1</v>
      </c>
      <c r="G4628" s="397"/>
      <c r="H4628" s="31" t="e">
        <f>(D4745-#REF!)/#REF!*100</f>
        <v>#REF!</v>
      </c>
    </row>
    <row r="4629" spans="1:8" s="104" customFormat="1">
      <c r="A4629" s="553"/>
      <c r="B4629" s="407" t="s">
        <v>3450</v>
      </c>
      <c r="C4629" s="385" t="s">
        <v>67</v>
      </c>
      <c r="D4629" s="11">
        <v>1050.6000000000001</v>
      </c>
      <c r="E4629" s="11">
        <v>1050.6000000000001</v>
      </c>
      <c r="F4629" s="11">
        <v>1050.6000000000001</v>
      </c>
      <c r="G4629" s="397"/>
      <c r="H4629" s="31" t="e">
        <f>(D4746-#REF!)/#REF!*100</f>
        <v>#REF!</v>
      </c>
    </row>
    <row r="4630" spans="1:8" s="104" customFormat="1" ht="15">
      <c r="A4630" s="647">
        <v>34</v>
      </c>
      <c r="B4630" s="407" t="s">
        <v>3451</v>
      </c>
      <c r="C4630" s="385" t="s">
        <v>67</v>
      </c>
      <c r="D4630" s="11">
        <v>1390.5</v>
      </c>
      <c r="E4630" s="11">
        <v>1390.5</v>
      </c>
      <c r="F4630" s="11">
        <v>1390.5</v>
      </c>
      <c r="G4630" s="397"/>
      <c r="H4630" s="31" t="e">
        <f>(D4747-#REF!)/#REF!*100</f>
        <v>#REF!</v>
      </c>
    </row>
    <row r="4631" spans="1:8" s="104" customFormat="1" ht="28.5">
      <c r="A4631" s="648"/>
      <c r="B4631" s="407" t="s">
        <v>3458</v>
      </c>
      <c r="C4631" s="385" t="s">
        <v>67</v>
      </c>
      <c r="D4631" s="11">
        <v>1905.5</v>
      </c>
      <c r="E4631" s="11">
        <v>1905.5</v>
      </c>
      <c r="F4631" s="11">
        <v>1905.5</v>
      </c>
      <c r="G4631" s="397"/>
      <c r="H4631" s="31" t="e">
        <f>(D4748-#REF!)/#REF!*100</f>
        <v>#REF!</v>
      </c>
    </row>
    <row r="4632" spans="1:8" s="104" customFormat="1" ht="15">
      <c r="A4632" s="648"/>
      <c r="B4632" s="407" t="s">
        <v>3459</v>
      </c>
      <c r="C4632" s="385" t="s">
        <v>67</v>
      </c>
      <c r="D4632" s="11">
        <v>2678</v>
      </c>
      <c r="E4632" s="11">
        <v>2678</v>
      </c>
      <c r="F4632" s="11">
        <v>2678</v>
      </c>
      <c r="G4632" s="397"/>
      <c r="H4632" s="31" t="e">
        <f>(D4749-#REF!)/#REF!*100</f>
        <v>#REF!</v>
      </c>
    </row>
    <row r="4633" spans="1:8" s="104" customFormat="1" ht="15">
      <c r="A4633" s="648"/>
      <c r="B4633" s="407" t="s">
        <v>3460</v>
      </c>
      <c r="C4633" s="385" t="s">
        <v>67</v>
      </c>
      <c r="D4633" s="11">
        <v>3605</v>
      </c>
      <c r="E4633" s="11">
        <v>3605</v>
      </c>
      <c r="F4633" s="11">
        <v>3605</v>
      </c>
      <c r="G4633" s="397"/>
      <c r="H4633" s="31" t="e">
        <f>(D4750-#REF!)/#REF!*100</f>
        <v>#REF!</v>
      </c>
    </row>
    <row r="4634" spans="1:8" s="104" customFormat="1" ht="15">
      <c r="A4634" s="648"/>
      <c r="B4634" s="407" t="s">
        <v>3461</v>
      </c>
      <c r="C4634" s="385" t="s">
        <v>67</v>
      </c>
      <c r="D4634" s="11">
        <v>4532</v>
      </c>
      <c r="E4634" s="11">
        <v>4532</v>
      </c>
      <c r="F4634" s="11">
        <v>4532</v>
      </c>
      <c r="G4634" s="397"/>
      <c r="H4634" s="31" t="e">
        <f>(D4751-#REF!)/#REF!*100</f>
        <v>#REF!</v>
      </c>
    </row>
    <row r="4635" spans="1:8" s="104" customFormat="1" ht="15">
      <c r="A4635" s="648"/>
      <c r="B4635" s="407" t="s">
        <v>3462</v>
      </c>
      <c r="C4635" s="385" t="s">
        <v>67</v>
      </c>
      <c r="D4635" s="11">
        <v>5562</v>
      </c>
      <c r="E4635" s="11">
        <v>5562</v>
      </c>
      <c r="F4635" s="11">
        <v>5562</v>
      </c>
      <c r="G4635" s="397"/>
      <c r="H4635" s="31" t="e">
        <f>(D4752-#REF!)/#REF!*100</f>
        <v>#REF!</v>
      </c>
    </row>
    <row r="4636" spans="1:8" s="104" customFormat="1">
      <c r="A4636" s="648"/>
      <c r="B4636" s="380" t="s">
        <v>3463</v>
      </c>
      <c r="C4636" s="406"/>
      <c r="D4636" s="11"/>
      <c r="E4636" s="11"/>
      <c r="F4636" s="11"/>
      <c r="G4636" s="397"/>
      <c r="H4636" s="31" t="e">
        <f>(D4753-#REF!)/#REF!*100</f>
        <v>#REF!</v>
      </c>
    </row>
    <row r="4637" spans="1:8" s="104" customFormat="1" ht="15">
      <c r="A4637" s="648"/>
      <c r="B4637" s="407" t="s">
        <v>3450</v>
      </c>
      <c r="C4637" s="385" t="s">
        <v>2607</v>
      </c>
      <c r="D4637" s="11">
        <v>1256.6000000000001</v>
      </c>
      <c r="E4637" s="11">
        <v>1256.6000000000001</v>
      </c>
      <c r="F4637" s="11">
        <v>1256.6000000000001</v>
      </c>
      <c r="G4637" s="397"/>
      <c r="H4637" s="31" t="e">
        <f>(D4754-#REF!)/#REF!*100</f>
        <v>#REF!</v>
      </c>
    </row>
    <row r="4638" spans="1:8" s="104" customFormat="1" ht="15">
      <c r="A4638" s="648"/>
      <c r="B4638" s="407" t="s">
        <v>3451</v>
      </c>
      <c r="C4638" s="385" t="s">
        <v>67</v>
      </c>
      <c r="D4638" s="11">
        <v>1596.5</v>
      </c>
      <c r="E4638" s="11">
        <v>1596.5</v>
      </c>
      <c r="F4638" s="11">
        <v>1596.5</v>
      </c>
      <c r="G4638" s="397"/>
      <c r="H4638" s="31" t="e">
        <f>(D4755-#REF!)/#REF!*100</f>
        <v>#REF!</v>
      </c>
    </row>
    <row r="4639" spans="1:8" s="104" customFormat="1" ht="15">
      <c r="A4639" s="648"/>
      <c r="B4639" s="407" t="s">
        <v>3464</v>
      </c>
      <c r="C4639" s="385" t="s">
        <v>67</v>
      </c>
      <c r="D4639" s="11">
        <v>2245.4</v>
      </c>
      <c r="E4639" s="11">
        <v>2245.4</v>
      </c>
      <c r="F4639" s="11">
        <v>2245.4</v>
      </c>
      <c r="G4639" s="397"/>
      <c r="H4639" s="31" t="e">
        <f>(D4756-#REF!)/#REF!*100</f>
        <v>#REF!</v>
      </c>
    </row>
    <row r="4640" spans="1:8" s="104" customFormat="1" ht="15">
      <c r="A4640" s="649"/>
      <c r="B4640" s="407" t="s">
        <v>3465</v>
      </c>
      <c r="C4640" s="385" t="s">
        <v>67</v>
      </c>
      <c r="D4640" s="11">
        <v>3090</v>
      </c>
      <c r="E4640" s="11">
        <v>3090</v>
      </c>
      <c r="F4640" s="11">
        <v>3090</v>
      </c>
      <c r="G4640" s="397"/>
      <c r="H4640" s="31" t="e">
        <f>(D4757-#REF!)/#REF!*100</f>
        <v>#REF!</v>
      </c>
    </row>
    <row r="4641" spans="1:8" s="104" customFormat="1">
      <c r="A4641" s="553"/>
      <c r="B4641" s="407" t="s">
        <v>3466</v>
      </c>
      <c r="C4641" s="385" t="s">
        <v>67</v>
      </c>
      <c r="D4641" s="11">
        <v>4120</v>
      </c>
      <c r="E4641" s="11">
        <v>4120</v>
      </c>
      <c r="F4641" s="11">
        <v>4120</v>
      </c>
      <c r="G4641" s="397"/>
      <c r="H4641" s="31" t="e">
        <f>(D4758-#REF!)/#REF!*100</f>
        <v>#REF!</v>
      </c>
    </row>
    <row r="4642" spans="1:8" s="104" customFormat="1">
      <c r="A4642" s="553"/>
      <c r="B4642" s="407" t="s">
        <v>3467</v>
      </c>
      <c r="C4642" s="385" t="s">
        <v>67</v>
      </c>
      <c r="D4642" s="11">
        <v>5407.5</v>
      </c>
      <c r="E4642" s="11">
        <v>5407.5</v>
      </c>
      <c r="F4642" s="11">
        <v>5407.5</v>
      </c>
      <c r="G4642" s="397"/>
      <c r="H4642" s="31" t="e">
        <f>(D4759-#REF!)/#REF!*100</f>
        <v>#REF!</v>
      </c>
    </row>
    <row r="4643" spans="1:8" s="104" customFormat="1">
      <c r="A4643" s="553"/>
      <c r="B4643" s="407" t="s">
        <v>3462</v>
      </c>
      <c r="C4643" s="385" t="s">
        <v>67</v>
      </c>
      <c r="D4643" s="11">
        <v>6386</v>
      </c>
      <c r="E4643" s="11">
        <v>6386</v>
      </c>
      <c r="F4643" s="11">
        <v>6386</v>
      </c>
      <c r="G4643" s="397"/>
      <c r="H4643" s="31" t="e">
        <f>(D4760-#REF!)/#REF!*100</f>
        <v>#REF!</v>
      </c>
    </row>
    <row r="4644" spans="1:8" s="104" customFormat="1">
      <c r="A4644" s="553"/>
      <c r="B4644" s="407" t="s">
        <v>3468</v>
      </c>
      <c r="C4644" s="385" t="s">
        <v>67</v>
      </c>
      <c r="D4644" s="11">
        <v>7931</v>
      </c>
      <c r="E4644" s="11">
        <v>7931</v>
      </c>
      <c r="F4644" s="11">
        <v>7931</v>
      </c>
      <c r="G4644" s="397"/>
      <c r="H4644" s="31"/>
    </row>
    <row r="4645" spans="1:8" s="104" customFormat="1">
      <c r="A4645" s="553"/>
      <c r="B4645" s="407" t="s">
        <v>3469</v>
      </c>
      <c r="C4645" s="385" t="s">
        <v>67</v>
      </c>
      <c r="D4645" s="11">
        <v>10403</v>
      </c>
      <c r="E4645" s="11">
        <v>10403</v>
      </c>
      <c r="F4645" s="11">
        <v>10403</v>
      </c>
      <c r="G4645" s="397"/>
      <c r="H4645" s="31" t="e">
        <f>(D4762-#REF!)/#REF!*100</f>
        <v>#REF!</v>
      </c>
    </row>
    <row r="4646" spans="1:8" s="104" customFormat="1">
      <c r="A4646" s="553"/>
      <c r="B4646" s="407" t="s">
        <v>3470</v>
      </c>
      <c r="C4646" s="385" t="s">
        <v>67</v>
      </c>
      <c r="D4646" s="11">
        <v>13184</v>
      </c>
      <c r="E4646" s="11">
        <v>13184</v>
      </c>
      <c r="F4646" s="11">
        <v>13184</v>
      </c>
      <c r="G4646" s="397"/>
      <c r="H4646" s="31" t="e">
        <f>(D4763-#REF!)/#REF!*100</f>
        <v>#REF!</v>
      </c>
    </row>
    <row r="4647" spans="1:8" s="104" customFormat="1">
      <c r="A4647" s="553"/>
      <c r="B4647" s="407" t="s">
        <v>3471</v>
      </c>
      <c r="C4647" s="385" t="s">
        <v>67</v>
      </c>
      <c r="D4647" s="11">
        <v>17304</v>
      </c>
      <c r="E4647" s="11">
        <v>17304</v>
      </c>
      <c r="F4647" s="11">
        <v>17304</v>
      </c>
      <c r="G4647" s="397"/>
      <c r="H4647" s="31" t="e">
        <f>(D4764-#REF!)/#REF!*100</f>
        <v>#REF!</v>
      </c>
    </row>
    <row r="4648" spans="1:8" s="104" customFormat="1">
      <c r="A4648" s="553"/>
      <c r="B4648" s="380" t="s">
        <v>3472</v>
      </c>
      <c r="C4648" s="406"/>
      <c r="D4648" s="11"/>
      <c r="E4648" s="11"/>
      <c r="F4648" s="362"/>
      <c r="G4648" s="397"/>
      <c r="H4648" s="31" t="e">
        <f>(D4765-#REF!)/#REF!*100</f>
        <v>#REF!</v>
      </c>
    </row>
    <row r="4649" spans="1:8" s="104" customFormat="1" ht="16.5">
      <c r="A4649" s="553"/>
      <c r="B4649" s="407" t="s">
        <v>3473</v>
      </c>
      <c r="C4649" s="385" t="s">
        <v>2607</v>
      </c>
      <c r="D4649" s="11">
        <v>154.5</v>
      </c>
      <c r="E4649" s="11">
        <v>154.5</v>
      </c>
      <c r="F4649" s="11">
        <v>154.5</v>
      </c>
      <c r="G4649" s="397"/>
      <c r="H4649" s="31" t="e">
        <f>(D4766-#REF!)/#REF!*100</f>
        <v>#REF!</v>
      </c>
    </row>
    <row r="4650" spans="1:8" s="104" customFormat="1">
      <c r="A4650" s="553"/>
      <c r="B4650" s="407" t="s">
        <v>3474</v>
      </c>
      <c r="C4650" s="385" t="s">
        <v>67</v>
      </c>
      <c r="D4650" s="11">
        <v>221.45000000000002</v>
      </c>
      <c r="E4650" s="11">
        <v>221.45000000000002</v>
      </c>
      <c r="F4650" s="11">
        <v>221.45000000000002</v>
      </c>
      <c r="G4650" s="397"/>
      <c r="H4650" s="31" t="e">
        <f>(D4767-#REF!)/#REF!*100</f>
        <v>#REF!</v>
      </c>
    </row>
    <row r="4651" spans="1:8" s="104" customFormat="1">
      <c r="A4651" s="553"/>
      <c r="B4651" s="407" t="s">
        <v>3455</v>
      </c>
      <c r="C4651" s="385" t="s">
        <v>67</v>
      </c>
      <c r="D4651" s="11">
        <v>319.3</v>
      </c>
      <c r="E4651" s="11">
        <v>319.3</v>
      </c>
      <c r="F4651" s="11">
        <v>319.3</v>
      </c>
      <c r="G4651" s="397"/>
      <c r="H4651" s="31" t="e">
        <f>(D4768-#REF!)/#REF!*100</f>
        <v>#REF!</v>
      </c>
    </row>
    <row r="4652" spans="1:8" s="104" customFormat="1">
      <c r="A4652" s="553"/>
      <c r="B4652" s="407" t="s">
        <v>3456</v>
      </c>
      <c r="C4652" s="385" t="s">
        <v>67</v>
      </c>
      <c r="D4652" s="11">
        <v>412</v>
      </c>
      <c r="E4652" s="11">
        <v>412</v>
      </c>
      <c r="F4652" s="11">
        <v>412</v>
      </c>
      <c r="G4652" s="397"/>
      <c r="H4652" s="31" t="e">
        <f>(D4769-#REF!)/#REF!*100</f>
        <v>#REF!</v>
      </c>
    </row>
    <row r="4653" spans="1:8" s="104" customFormat="1">
      <c r="A4653" s="553"/>
      <c r="B4653" s="407" t="s">
        <v>3475</v>
      </c>
      <c r="C4653" s="385" t="s">
        <v>67</v>
      </c>
      <c r="D4653" s="11">
        <v>618</v>
      </c>
      <c r="E4653" s="11">
        <v>618</v>
      </c>
      <c r="F4653" s="11">
        <v>618</v>
      </c>
      <c r="G4653" s="397"/>
      <c r="H4653" s="31" t="e">
        <f>(D4770-#REF!)/#REF!*100</f>
        <v>#REF!</v>
      </c>
    </row>
    <row r="4654" spans="1:8" s="104" customFormat="1">
      <c r="A4654" s="553"/>
      <c r="B4654" s="407" t="s">
        <v>3476</v>
      </c>
      <c r="C4654" s="385" t="s">
        <v>67</v>
      </c>
      <c r="D4654" s="11">
        <v>901.25</v>
      </c>
      <c r="E4654" s="11">
        <v>901.25</v>
      </c>
      <c r="F4654" s="11">
        <v>901.25</v>
      </c>
      <c r="G4654" s="397"/>
      <c r="H4654" s="31" t="e">
        <f>(D4771-#REF!)/#REF!*100</f>
        <v>#REF!</v>
      </c>
    </row>
    <row r="4655" spans="1:8" s="104" customFormat="1">
      <c r="A4655" s="553"/>
      <c r="B4655" s="407" t="s">
        <v>3477</v>
      </c>
      <c r="C4655" s="385" t="s">
        <v>67</v>
      </c>
      <c r="D4655" s="11">
        <v>1339</v>
      </c>
      <c r="E4655" s="11">
        <v>1339</v>
      </c>
      <c r="F4655" s="11">
        <v>1339</v>
      </c>
      <c r="G4655" s="397"/>
      <c r="H4655" s="31" t="e">
        <f>(D4772-#REF!)/#REF!*100</f>
        <v>#REF!</v>
      </c>
    </row>
    <row r="4656" spans="1:8" s="104" customFormat="1">
      <c r="A4656" s="553"/>
      <c r="B4656" s="407" t="s">
        <v>3451</v>
      </c>
      <c r="C4656" s="385" t="s">
        <v>67</v>
      </c>
      <c r="D4656" s="11">
        <v>1802.5</v>
      </c>
      <c r="E4656" s="11">
        <v>1802.5</v>
      </c>
      <c r="F4656" s="11">
        <v>1802.5</v>
      </c>
      <c r="G4656" s="397"/>
      <c r="H4656" s="31"/>
    </row>
    <row r="4657" spans="1:8" s="104" customFormat="1">
      <c r="A4657" s="553"/>
      <c r="B4657" s="407" t="s">
        <v>3464</v>
      </c>
      <c r="C4657" s="385" t="s">
        <v>67</v>
      </c>
      <c r="D4657" s="11">
        <v>2575</v>
      </c>
      <c r="E4657" s="11">
        <v>2575</v>
      </c>
      <c r="F4657" s="11">
        <v>2575</v>
      </c>
      <c r="G4657" s="397"/>
      <c r="H4657" s="31" t="e">
        <f>(D4774-#REF!)/#REF!*100</f>
        <v>#REF!</v>
      </c>
    </row>
    <row r="4658" spans="1:8" s="104" customFormat="1">
      <c r="A4658" s="553"/>
      <c r="B4658" s="407" t="s">
        <v>3465</v>
      </c>
      <c r="C4658" s="385" t="s">
        <v>67</v>
      </c>
      <c r="D4658" s="11">
        <v>3502</v>
      </c>
      <c r="E4658" s="11">
        <v>3502</v>
      </c>
      <c r="F4658" s="11">
        <v>3502</v>
      </c>
      <c r="G4658" s="397"/>
      <c r="H4658" s="31" t="e">
        <f>(D4775-#REF!)/#REF!*100</f>
        <v>#REF!</v>
      </c>
    </row>
    <row r="4659" spans="1:8" s="104" customFormat="1" ht="30.75">
      <c r="A4659" s="553">
        <v>34</v>
      </c>
      <c r="B4659" s="407" t="s">
        <v>3478</v>
      </c>
      <c r="C4659" s="385" t="s">
        <v>67</v>
      </c>
      <c r="D4659" s="11">
        <v>4738</v>
      </c>
      <c r="E4659" s="11">
        <v>4738</v>
      </c>
      <c r="F4659" s="11">
        <v>4738</v>
      </c>
      <c r="G4659" s="397"/>
      <c r="H4659" s="31" t="e">
        <f>(D4776-#REF!)/#REF!*100</f>
        <v>#REF!</v>
      </c>
    </row>
    <row r="4660" spans="1:8" s="104" customFormat="1" ht="16.5">
      <c r="A4660" s="553"/>
      <c r="B4660" s="407" t="s">
        <v>3479</v>
      </c>
      <c r="C4660" s="385" t="s">
        <v>67</v>
      </c>
      <c r="D4660" s="11">
        <v>5974</v>
      </c>
      <c r="E4660" s="11">
        <v>5974</v>
      </c>
      <c r="F4660" s="11">
        <v>5974</v>
      </c>
      <c r="G4660" s="397"/>
      <c r="H4660" s="31" t="e">
        <f>(D4777-#REF!)/#REF!*100</f>
        <v>#REF!</v>
      </c>
    </row>
    <row r="4661" spans="1:8" s="104" customFormat="1" ht="16.5">
      <c r="A4661" s="553"/>
      <c r="B4661" s="407" t="s">
        <v>3480</v>
      </c>
      <c r="C4661" s="385" t="s">
        <v>67</v>
      </c>
      <c r="D4661" s="11">
        <v>7416</v>
      </c>
      <c r="E4661" s="11">
        <v>7416</v>
      </c>
      <c r="F4661" s="11">
        <v>7416</v>
      </c>
      <c r="G4661" s="397"/>
      <c r="H4661" s="31" t="e">
        <f>(D4778-#REF!)/#REF!*100</f>
        <v>#REF!</v>
      </c>
    </row>
    <row r="4662" spans="1:8" s="104" customFormat="1" ht="16.5">
      <c r="A4662" s="553"/>
      <c r="B4662" s="407" t="s">
        <v>3481</v>
      </c>
      <c r="C4662" s="385" t="s">
        <v>67</v>
      </c>
      <c r="D4662" s="11">
        <v>9064</v>
      </c>
      <c r="E4662" s="11">
        <v>9064</v>
      </c>
      <c r="F4662" s="11">
        <v>9064</v>
      </c>
      <c r="G4662" s="397"/>
      <c r="H4662" s="31" t="e">
        <f>(D4779-#REF!)/#REF!*100</f>
        <v>#REF!</v>
      </c>
    </row>
    <row r="4663" spans="1:8" s="104" customFormat="1" ht="16.5">
      <c r="A4663" s="553"/>
      <c r="B4663" s="407" t="s">
        <v>3482</v>
      </c>
      <c r="C4663" s="385" t="s">
        <v>67</v>
      </c>
      <c r="D4663" s="11">
        <v>12360</v>
      </c>
      <c r="E4663" s="11">
        <v>12360</v>
      </c>
      <c r="F4663" s="11">
        <v>12360</v>
      </c>
      <c r="G4663" s="397"/>
      <c r="H4663" s="31" t="e">
        <f>(D4780-#REF!)/#REF!*100</f>
        <v>#REF!</v>
      </c>
    </row>
    <row r="4664" spans="1:8" s="104" customFormat="1" ht="16.5">
      <c r="A4664" s="553"/>
      <c r="B4664" s="407" t="s">
        <v>3483</v>
      </c>
      <c r="C4664" s="385" t="s">
        <v>67</v>
      </c>
      <c r="D4664" s="11">
        <v>14832</v>
      </c>
      <c r="E4664" s="11">
        <v>14832</v>
      </c>
      <c r="F4664" s="11">
        <v>14832</v>
      </c>
      <c r="G4664" s="397"/>
      <c r="H4664" s="31" t="e">
        <f>(D4781-#REF!)/#REF!*100</f>
        <v>#REF!</v>
      </c>
    </row>
    <row r="4665" spans="1:8" s="104" customFormat="1" ht="16.5">
      <c r="A4665" s="553"/>
      <c r="B4665" s="407" t="s">
        <v>3484</v>
      </c>
      <c r="C4665" s="385" t="s">
        <v>67</v>
      </c>
      <c r="D4665" s="11">
        <v>20085</v>
      </c>
      <c r="E4665" s="11">
        <v>20085</v>
      </c>
      <c r="F4665" s="11">
        <v>20085</v>
      </c>
      <c r="G4665" s="397"/>
      <c r="H4665" s="31" t="e">
        <f>(D4782-#REF!)/#REF!*100</f>
        <v>#REF!</v>
      </c>
    </row>
    <row r="4666" spans="1:8" s="104" customFormat="1" ht="47.25">
      <c r="A4666" s="647">
        <v>35</v>
      </c>
      <c r="B4666" s="380" t="s">
        <v>3485</v>
      </c>
      <c r="C4666" s="406"/>
      <c r="D4666" s="11"/>
      <c r="E4666" s="11"/>
      <c r="F4666" s="362"/>
      <c r="G4666" s="445"/>
      <c r="H4666" s="31" t="e">
        <f>(D4783-#REF!)/#REF!*100</f>
        <v>#REF!</v>
      </c>
    </row>
    <row r="4667" spans="1:8" s="104" customFormat="1" ht="15">
      <c r="A4667" s="648"/>
      <c r="B4667" s="446" t="s">
        <v>3486</v>
      </c>
      <c r="C4667" s="406"/>
      <c r="D4667" s="11"/>
      <c r="E4667" s="11"/>
      <c r="F4667" s="362"/>
      <c r="G4667" s="445"/>
      <c r="H4667" s="31" t="e">
        <f>(D4784-#REF!)/#REF!*100</f>
        <v>#REF!</v>
      </c>
    </row>
    <row r="4668" spans="1:8" s="104" customFormat="1" ht="15">
      <c r="A4668" s="648"/>
      <c r="B4668" s="407" t="s">
        <v>3487</v>
      </c>
      <c r="C4668" s="385" t="s">
        <v>2607</v>
      </c>
      <c r="D4668" s="11">
        <v>43.26</v>
      </c>
      <c r="E4668" s="11">
        <v>43.26</v>
      </c>
      <c r="F4668" s="11">
        <v>43.26</v>
      </c>
      <c r="G4668" s="445"/>
      <c r="H4668" s="31" t="e">
        <f>(D4785-#REF!)/#REF!*100</f>
        <v>#REF!</v>
      </c>
    </row>
    <row r="4669" spans="1:8" s="104" customFormat="1" ht="15">
      <c r="A4669" s="648"/>
      <c r="B4669" s="407" t="s">
        <v>3488</v>
      </c>
      <c r="C4669" s="385" t="s">
        <v>67</v>
      </c>
      <c r="D4669" s="11">
        <v>64.89</v>
      </c>
      <c r="E4669" s="11">
        <v>64.89</v>
      </c>
      <c r="F4669" s="11">
        <v>64.89</v>
      </c>
      <c r="G4669" s="445"/>
      <c r="H4669" s="31" t="e">
        <f>(D4786-#REF!)/#REF!*100</f>
        <v>#REF!</v>
      </c>
    </row>
    <row r="4670" spans="1:8" s="104" customFormat="1" ht="15">
      <c r="A4670" s="648"/>
      <c r="B4670" s="407" t="s">
        <v>3489</v>
      </c>
      <c r="C4670" s="385" t="s">
        <v>67</v>
      </c>
      <c r="D4670" s="11">
        <v>75.704999999999998</v>
      </c>
      <c r="E4670" s="11">
        <v>75.704999999999998</v>
      </c>
      <c r="F4670" s="11">
        <v>75.704999999999998</v>
      </c>
      <c r="G4670" s="445"/>
      <c r="H4670" s="31" t="e">
        <f>(D4787-#REF!)/#REF!*100</f>
        <v>#REF!</v>
      </c>
    </row>
    <row r="4671" spans="1:8" s="104" customFormat="1" ht="15">
      <c r="A4671" s="648"/>
      <c r="B4671" s="407" t="s">
        <v>3490</v>
      </c>
      <c r="C4671" s="385" t="s">
        <v>67</v>
      </c>
      <c r="D4671" s="11">
        <v>90.846000000000004</v>
      </c>
      <c r="E4671" s="11">
        <v>90.846000000000004</v>
      </c>
      <c r="F4671" s="11">
        <v>90.846000000000004</v>
      </c>
      <c r="G4671" s="445"/>
      <c r="H4671" s="31" t="e">
        <f>(D4788-#REF!)/#REF!*100</f>
        <v>#REF!</v>
      </c>
    </row>
    <row r="4672" spans="1:8" s="104" customFormat="1" ht="15">
      <c r="A4672" s="648"/>
      <c r="B4672" s="407" t="s">
        <v>3491</v>
      </c>
      <c r="C4672" s="385" t="s">
        <v>67</v>
      </c>
      <c r="D4672" s="11">
        <v>121.12800000000001</v>
      </c>
      <c r="E4672" s="11">
        <v>121.12800000000001</v>
      </c>
      <c r="F4672" s="11">
        <v>121.12800000000001</v>
      </c>
      <c r="G4672" s="445"/>
      <c r="H4672" s="31" t="e">
        <f>(D4789-#REF!)/#REF!*100</f>
        <v>#REF!</v>
      </c>
    </row>
    <row r="4673" spans="1:8" s="104" customFormat="1" ht="15">
      <c r="A4673" s="648"/>
      <c r="B4673" s="407" t="s">
        <v>3492</v>
      </c>
      <c r="C4673" s="385" t="s">
        <v>67</v>
      </c>
      <c r="D4673" s="11">
        <v>157.89900000000003</v>
      </c>
      <c r="E4673" s="11">
        <v>157.89900000000003</v>
      </c>
      <c r="F4673" s="11">
        <v>157.89900000000003</v>
      </c>
      <c r="G4673" s="445"/>
      <c r="H4673" s="31"/>
    </row>
    <row r="4674" spans="1:8" s="104" customFormat="1" ht="15">
      <c r="A4674" s="648"/>
      <c r="B4674" s="407" t="s">
        <v>3493</v>
      </c>
      <c r="C4674" s="385" t="s">
        <v>67</v>
      </c>
      <c r="D4674" s="11">
        <v>214.137</v>
      </c>
      <c r="E4674" s="11">
        <v>214.137</v>
      </c>
      <c r="F4674" s="11">
        <v>214.137</v>
      </c>
      <c r="G4674" s="445"/>
      <c r="H4674" s="31"/>
    </row>
    <row r="4675" spans="1:8" s="104" customFormat="1" ht="15">
      <c r="A4675" s="648"/>
      <c r="B4675" s="407" t="s">
        <v>3494</v>
      </c>
      <c r="C4675" s="385" t="s">
        <v>67</v>
      </c>
      <c r="D4675" s="11">
        <v>259.56</v>
      </c>
      <c r="E4675" s="11">
        <v>259.56</v>
      </c>
      <c r="F4675" s="11">
        <v>259.56</v>
      </c>
      <c r="G4675" s="445"/>
      <c r="H4675" s="31" t="e">
        <f>(D4792-#REF!)/#REF!*100</f>
        <v>#REF!</v>
      </c>
    </row>
    <row r="4676" spans="1:8" s="104" customFormat="1" ht="15">
      <c r="A4676" s="648"/>
      <c r="B4676" s="407" t="s">
        <v>3495</v>
      </c>
      <c r="C4676" s="385" t="s">
        <v>67</v>
      </c>
      <c r="D4676" s="11">
        <v>308.22750000000002</v>
      </c>
      <c r="E4676" s="11">
        <v>308.22750000000002</v>
      </c>
      <c r="F4676" s="11">
        <v>308.22750000000002</v>
      </c>
      <c r="G4676" s="445"/>
      <c r="H4676" s="31" t="e">
        <f>(D4793-#REF!)/#REF!*100</f>
        <v>#REF!</v>
      </c>
    </row>
    <row r="4677" spans="1:8" s="104" customFormat="1" ht="15">
      <c r="A4677" s="648"/>
      <c r="B4677" s="403" t="s">
        <v>3496</v>
      </c>
      <c r="C4677" s="406"/>
      <c r="D4677" s="11"/>
      <c r="E4677" s="11"/>
      <c r="F4677" s="11"/>
      <c r="G4677" s="445"/>
      <c r="H4677" s="31" t="e">
        <f>(D4794-#REF!)/#REF!*100</f>
        <v>#REF!</v>
      </c>
    </row>
    <row r="4678" spans="1:8" s="104" customFormat="1" ht="28.5">
      <c r="A4678" s="649"/>
      <c r="B4678" s="407" t="s">
        <v>3497</v>
      </c>
      <c r="C4678" s="385" t="s">
        <v>2607</v>
      </c>
      <c r="D4678" s="11">
        <v>72.100000000000009</v>
      </c>
      <c r="E4678" s="11">
        <v>72.100000000000009</v>
      </c>
      <c r="F4678" s="11">
        <v>72.100000000000009</v>
      </c>
      <c r="G4678" s="397"/>
      <c r="H4678" s="31" t="e">
        <f>(D4795-#REF!)/#REF!*100</f>
        <v>#REF!</v>
      </c>
    </row>
    <row r="4679" spans="1:8" s="104" customFormat="1">
      <c r="A4679" s="553"/>
      <c r="B4679" s="407" t="s">
        <v>3498</v>
      </c>
      <c r="C4679" s="385" t="s">
        <v>67</v>
      </c>
      <c r="D4679" s="11">
        <v>103</v>
      </c>
      <c r="E4679" s="11">
        <v>103</v>
      </c>
      <c r="F4679" s="11">
        <v>103</v>
      </c>
      <c r="G4679" s="397"/>
      <c r="H4679" s="31" t="e">
        <f>(D4796-#REF!)/#REF!*100</f>
        <v>#REF!</v>
      </c>
    </row>
    <row r="4680" spans="1:8" s="104" customFormat="1">
      <c r="A4680" s="553"/>
      <c r="B4680" s="407" t="s">
        <v>3499</v>
      </c>
      <c r="C4680" s="385" t="s">
        <v>67</v>
      </c>
      <c r="D4680" s="11">
        <v>144.20000000000002</v>
      </c>
      <c r="E4680" s="11">
        <v>144.20000000000002</v>
      </c>
      <c r="F4680" s="11">
        <v>144.20000000000002</v>
      </c>
      <c r="G4680" s="397"/>
      <c r="H4680" s="31" t="e">
        <f>(D4797-#REF!)/#REF!*100</f>
        <v>#REF!</v>
      </c>
    </row>
    <row r="4681" spans="1:8" s="104" customFormat="1">
      <c r="A4681" s="553"/>
      <c r="B4681" s="407" t="s">
        <v>3500</v>
      </c>
      <c r="C4681" s="385" t="s">
        <v>67</v>
      </c>
      <c r="D4681" s="11">
        <v>195.70000000000002</v>
      </c>
      <c r="E4681" s="11">
        <v>195.70000000000002</v>
      </c>
      <c r="F4681" s="11">
        <v>195.70000000000002</v>
      </c>
      <c r="G4681" s="397"/>
      <c r="H4681" s="31" t="e">
        <f>(D4798-#REF!)/#REF!*100</f>
        <v>#REF!</v>
      </c>
    </row>
    <row r="4682" spans="1:8" s="104" customFormat="1">
      <c r="A4682" s="553"/>
      <c r="B4682" s="407" t="s">
        <v>3501</v>
      </c>
      <c r="C4682" s="385" t="s">
        <v>67</v>
      </c>
      <c r="D4682" s="11">
        <v>309</v>
      </c>
      <c r="E4682" s="11">
        <v>309</v>
      </c>
      <c r="F4682" s="11">
        <v>309</v>
      </c>
      <c r="G4682" s="397"/>
      <c r="H4682" s="31" t="e">
        <f>(D4799-#REF!)/#REF!*100</f>
        <v>#REF!</v>
      </c>
    </row>
    <row r="4683" spans="1:8" s="104" customFormat="1">
      <c r="A4683" s="553"/>
      <c r="B4683" s="407" t="s">
        <v>3502</v>
      </c>
      <c r="C4683" s="385" t="s">
        <v>67</v>
      </c>
      <c r="D4683" s="11">
        <v>427.45</v>
      </c>
      <c r="E4683" s="11">
        <v>427.45</v>
      </c>
      <c r="F4683" s="11">
        <v>427.45</v>
      </c>
      <c r="G4683" s="397"/>
      <c r="H4683" s="31" t="e">
        <f>(D4800-#REF!)/#REF!*100</f>
        <v>#REF!</v>
      </c>
    </row>
    <row r="4684" spans="1:8" s="104" customFormat="1">
      <c r="A4684" s="553"/>
      <c r="B4684" s="407" t="s">
        <v>3503</v>
      </c>
      <c r="C4684" s="385" t="s">
        <v>67</v>
      </c>
      <c r="D4684" s="11">
        <v>659.2</v>
      </c>
      <c r="E4684" s="11">
        <v>659.2</v>
      </c>
      <c r="F4684" s="11">
        <v>659.2</v>
      </c>
      <c r="G4684" s="397"/>
      <c r="H4684" s="31" t="e">
        <f>(D4801-#REF!)/#REF!*100</f>
        <v>#REF!</v>
      </c>
    </row>
    <row r="4685" spans="1:8" s="104" customFormat="1">
      <c r="A4685" s="553"/>
      <c r="B4685" s="407" t="s">
        <v>3504</v>
      </c>
      <c r="C4685" s="385" t="s">
        <v>67</v>
      </c>
      <c r="D4685" s="11">
        <v>896.1</v>
      </c>
      <c r="E4685" s="11">
        <v>896.1</v>
      </c>
      <c r="F4685" s="11">
        <v>896.1</v>
      </c>
      <c r="G4685" s="397"/>
      <c r="H4685" s="31" t="e">
        <f>(D4802-#REF!)/#REF!*100</f>
        <v>#REF!</v>
      </c>
    </row>
    <row r="4686" spans="1:8" s="104" customFormat="1">
      <c r="A4686" s="553"/>
      <c r="B4686" s="407" t="s">
        <v>3505</v>
      </c>
      <c r="C4686" s="385" t="s">
        <v>67</v>
      </c>
      <c r="D4686" s="11">
        <v>1236</v>
      </c>
      <c r="E4686" s="11">
        <v>1236</v>
      </c>
      <c r="F4686" s="11">
        <v>1236</v>
      </c>
      <c r="G4686" s="397"/>
      <c r="H4686" s="31"/>
    </row>
    <row r="4687" spans="1:8" s="104" customFormat="1">
      <c r="A4687" s="553"/>
      <c r="B4687" s="407" t="s">
        <v>3506</v>
      </c>
      <c r="C4687" s="385" t="s">
        <v>67</v>
      </c>
      <c r="D4687" s="11">
        <v>1236</v>
      </c>
      <c r="E4687" s="11">
        <v>1236</v>
      </c>
      <c r="F4687" s="11">
        <v>1236</v>
      </c>
      <c r="G4687" s="397"/>
      <c r="H4687" s="31" t="e">
        <f>(D4804-#REF!)/#REF!*100</f>
        <v>#REF!</v>
      </c>
    </row>
    <row r="4688" spans="1:8" s="104" customFormat="1">
      <c r="A4688" s="553"/>
      <c r="B4688" s="407" t="s">
        <v>3507</v>
      </c>
      <c r="C4688" s="385" t="s">
        <v>67</v>
      </c>
      <c r="D4688" s="11">
        <v>2317.5</v>
      </c>
      <c r="E4688" s="11">
        <v>2317.5</v>
      </c>
      <c r="F4688" s="11">
        <v>2317.5</v>
      </c>
      <c r="G4688" s="397"/>
      <c r="H4688" s="31" t="e">
        <f>(D4805-#REF!)/#REF!*100</f>
        <v>#REF!</v>
      </c>
    </row>
    <row r="4689" spans="1:8" s="104" customFormat="1">
      <c r="A4689" s="553"/>
      <c r="B4689" s="407" t="s">
        <v>3508</v>
      </c>
      <c r="C4689" s="385" t="s">
        <v>67</v>
      </c>
      <c r="D4689" s="11">
        <v>3038.5</v>
      </c>
      <c r="E4689" s="11">
        <v>3038.5</v>
      </c>
      <c r="F4689" s="11">
        <v>3038.5</v>
      </c>
      <c r="G4689" s="397"/>
      <c r="H4689" s="31" t="e">
        <f>(D4806-#REF!)/#REF!*100</f>
        <v>#REF!</v>
      </c>
    </row>
    <row r="4690" spans="1:8" s="104" customFormat="1">
      <c r="A4690" s="553"/>
      <c r="B4690" s="407" t="s">
        <v>3509</v>
      </c>
      <c r="C4690" s="385" t="s">
        <v>67</v>
      </c>
      <c r="D4690" s="11">
        <v>3811</v>
      </c>
      <c r="E4690" s="11">
        <v>3811</v>
      </c>
      <c r="F4690" s="11">
        <v>3811</v>
      </c>
      <c r="G4690" s="397"/>
      <c r="H4690" s="31" t="e">
        <f>(D4807-#REF!)/#REF!*100</f>
        <v>#REF!</v>
      </c>
    </row>
    <row r="4691" spans="1:8" s="104" customFormat="1">
      <c r="A4691" s="553"/>
      <c r="B4691" s="403" t="s">
        <v>3510</v>
      </c>
      <c r="C4691" s="406"/>
      <c r="D4691" s="11"/>
      <c r="E4691" s="11"/>
      <c r="F4691" s="11"/>
      <c r="G4691" s="445"/>
      <c r="H4691" s="31" t="e">
        <f>(D4808-#REF!)/#REF!*100</f>
        <v>#REF!</v>
      </c>
    </row>
    <row r="4692" spans="1:8" s="104" customFormat="1" ht="28.5">
      <c r="A4692" s="553"/>
      <c r="B4692" s="407" t="s">
        <v>3511</v>
      </c>
      <c r="C4692" s="385" t="s">
        <v>2607</v>
      </c>
      <c r="D4692" s="11">
        <v>92.7</v>
      </c>
      <c r="E4692" s="11">
        <v>92.7</v>
      </c>
      <c r="F4692" s="11">
        <v>92.7</v>
      </c>
      <c r="G4692" s="397"/>
      <c r="H4692" s="31" t="e">
        <f>(D4809-#REF!)/#REF!*100</f>
        <v>#REF!</v>
      </c>
    </row>
    <row r="4693" spans="1:8" s="104" customFormat="1">
      <c r="A4693" s="553"/>
      <c r="B4693" s="407" t="s">
        <v>3498</v>
      </c>
      <c r="C4693" s="385" t="s">
        <v>67</v>
      </c>
      <c r="D4693" s="11">
        <v>133.9</v>
      </c>
      <c r="E4693" s="11">
        <v>133.9</v>
      </c>
      <c r="F4693" s="11">
        <v>133.9</v>
      </c>
      <c r="G4693" s="397"/>
      <c r="H4693" s="31" t="e">
        <f>(D4810-#REF!)/#REF!*100</f>
        <v>#REF!</v>
      </c>
    </row>
    <row r="4694" spans="1:8" s="104" customFormat="1">
      <c r="A4694" s="553"/>
      <c r="B4694" s="407" t="s">
        <v>3499</v>
      </c>
      <c r="C4694" s="385" t="s">
        <v>67</v>
      </c>
      <c r="D4694" s="11">
        <v>195.70000000000002</v>
      </c>
      <c r="E4694" s="11">
        <v>195.70000000000002</v>
      </c>
      <c r="F4694" s="11">
        <v>195.70000000000002</v>
      </c>
      <c r="G4694" s="397"/>
      <c r="H4694" s="31" t="e">
        <f>(D4811-#REF!)/#REF!*100</f>
        <v>#REF!</v>
      </c>
    </row>
    <row r="4695" spans="1:8" s="104" customFormat="1">
      <c r="A4695" s="553"/>
      <c r="B4695" s="407" t="s">
        <v>3500</v>
      </c>
      <c r="C4695" s="385" t="s">
        <v>67</v>
      </c>
      <c r="D4695" s="11">
        <v>278.10000000000002</v>
      </c>
      <c r="E4695" s="11">
        <v>278.10000000000002</v>
      </c>
      <c r="F4695" s="11">
        <v>278.10000000000002</v>
      </c>
      <c r="G4695" s="397"/>
      <c r="H4695" s="31" t="e">
        <f>(D4812-#REF!)/#REF!*100</f>
        <v>#REF!</v>
      </c>
    </row>
    <row r="4696" spans="1:8" s="104" customFormat="1">
      <c r="A4696" s="553"/>
      <c r="B4696" s="407" t="s">
        <v>3501</v>
      </c>
      <c r="C4696" s="385" t="s">
        <v>67</v>
      </c>
      <c r="D4696" s="11">
        <v>437.75</v>
      </c>
      <c r="E4696" s="11">
        <v>437.75</v>
      </c>
      <c r="F4696" s="11">
        <v>437.75</v>
      </c>
      <c r="G4696" s="397"/>
      <c r="H4696" s="31" t="e">
        <f>(D4813-#REF!)/#REF!*100</f>
        <v>#REF!</v>
      </c>
    </row>
    <row r="4697" spans="1:8" s="104" customFormat="1">
      <c r="A4697" s="553"/>
      <c r="B4697" s="407" t="s">
        <v>3502</v>
      </c>
      <c r="C4697" s="385" t="s">
        <v>67</v>
      </c>
      <c r="D4697" s="11">
        <v>638.6</v>
      </c>
      <c r="E4697" s="11">
        <v>638.6</v>
      </c>
      <c r="F4697" s="11">
        <v>638.6</v>
      </c>
      <c r="G4697" s="397"/>
      <c r="H4697" s="31"/>
    </row>
    <row r="4698" spans="1:8" s="104" customFormat="1">
      <c r="A4698" s="553"/>
      <c r="B4698" s="407" t="s">
        <v>3503</v>
      </c>
      <c r="C4698" s="385" t="s">
        <v>67</v>
      </c>
      <c r="D4698" s="11">
        <v>978.5</v>
      </c>
      <c r="E4698" s="11">
        <v>978.5</v>
      </c>
      <c r="F4698" s="11">
        <v>978.5</v>
      </c>
      <c r="G4698" s="397"/>
      <c r="H4698" s="31" t="e">
        <f>(D4815-#REF!)/#REF!*100</f>
        <v>#REF!</v>
      </c>
    </row>
    <row r="4699" spans="1:8" s="104" customFormat="1">
      <c r="A4699" s="553"/>
      <c r="B4699" s="407" t="s">
        <v>3504</v>
      </c>
      <c r="C4699" s="385" t="s">
        <v>67</v>
      </c>
      <c r="D4699" s="11">
        <v>1318.4</v>
      </c>
      <c r="E4699" s="11">
        <v>1318.4</v>
      </c>
      <c r="F4699" s="11">
        <v>1318.4</v>
      </c>
      <c r="G4699" s="397"/>
      <c r="H4699" s="31" t="e">
        <f>(D4816-#REF!)/#REF!*100</f>
        <v>#REF!</v>
      </c>
    </row>
    <row r="4700" spans="1:8" s="104" customFormat="1">
      <c r="A4700" s="553"/>
      <c r="B4700" s="407" t="s">
        <v>3505</v>
      </c>
      <c r="C4700" s="385" t="s">
        <v>67</v>
      </c>
      <c r="D4700" s="11">
        <v>1854</v>
      </c>
      <c r="E4700" s="11">
        <v>1854</v>
      </c>
      <c r="F4700" s="11">
        <v>1854</v>
      </c>
      <c r="G4700" s="397"/>
      <c r="H4700" s="31" t="e">
        <f>(D4817-#REF!)/#REF!*100</f>
        <v>#REF!</v>
      </c>
    </row>
    <row r="4701" spans="1:8" s="104" customFormat="1">
      <c r="A4701" s="553"/>
      <c r="B4701" s="407" t="s">
        <v>3506</v>
      </c>
      <c r="C4701" s="385" t="s">
        <v>67</v>
      </c>
      <c r="D4701" s="11">
        <v>2575</v>
      </c>
      <c r="E4701" s="11">
        <v>2575</v>
      </c>
      <c r="F4701" s="11">
        <v>2575</v>
      </c>
      <c r="G4701" s="397"/>
      <c r="H4701" s="31" t="e">
        <f>(D4818-#REF!)/#REF!*100</f>
        <v>#REF!</v>
      </c>
    </row>
    <row r="4702" spans="1:8" s="104" customFormat="1">
      <c r="A4702" s="553"/>
      <c r="B4702" s="407" t="s">
        <v>3507</v>
      </c>
      <c r="C4702" s="385" t="s">
        <v>67</v>
      </c>
      <c r="D4702" s="11">
        <v>3502</v>
      </c>
      <c r="E4702" s="11">
        <v>3502</v>
      </c>
      <c r="F4702" s="11">
        <v>3502</v>
      </c>
      <c r="G4702" s="397"/>
      <c r="H4702" s="31" t="e">
        <f>(D4819-#REF!)/#REF!*100</f>
        <v>#REF!</v>
      </c>
    </row>
    <row r="4703" spans="1:8" s="104" customFormat="1">
      <c r="A4703" s="553"/>
      <c r="B4703" s="407" t="s">
        <v>3508</v>
      </c>
      <c r="C4703" s="385" t="s">
        <v>67</v>
      </c>
      <c r="D4703" s="11">
        <v>4429</v>
      </c>
      <c r="E4703" s="11">
        <v>4429</v>
      </c>
      <c r="F4703" s="11">
        <v>4429</v>
      </c>
      <c r="G4703" s="397"/>
      <c r="H4703" s="31" t="e">
        <f>(D4820-#REF!)/#REF!*100</f>
        <v>#REF!</v>
      </c>
    </row>
    <row r="4704" spans="1:8" s="104" customFormat="1">
      <c r="A4704" s="553"/>
      <c r="B4704" s="407" t="s">
        <v>3512</v>
      </c>
      <c r="C4704" s="385" t="s">
        <v>2607</v>
      </c>
      <c r="D4704" s="11">
        <v>5459</v>
      </c>
      <c r="E4704" s="11">
        <v>5459</v>
      </c>
      <c r="F4704" s="11">
        <v>5459</v>
      </c>
      <c r="G4704" s="397"/>
      <c r="H4704" s="31" t="e">
        <f>(D4821-#REF!)/#REF!*100</f>
        <v>#REF!</v>
      </c>
    </row>
    <row r="4705" spans="1:8" s="104" customFormat="1">
      <c r="A4705" s="553"/>
      <c r="B4705" s="403" t="s">
        <v>3513</v>
      </c>
      <c r="C4705" s="406"/>
      <c r="D4705" s="11"/>
      <c r="E4705" s="11"/>
      <c r="F4705" s="11"/>
      <c r="G4705" s="445"/>
      <c r="H4705" s="31" t="e">
        <f>(D4822-#REF!)/#REF!*100</f>
        <v>#REF!</v>
      </c>
    </row>
    <row r="4706" spans="1:8" s="104" customFormat="1">
      <c r="A4706" s="553"/>
      <c r="B4706" s="407" t="s">
        <v>3514</v>
      </c>
      <c r="C4706" s="385" t="s">
        <v>1056</v>
      </c>
      <c r="D4706" s="11">
        <v>1205.1000000000001</v>
      </c>
      <c r="E4706" s="11">
        <v>1205.1000000000001</v>
      </c>
      <c r="F4706" s="11">
        <v>1205.1000000000001</v>
      </c>
      <c r="G4706" s="397"/>
      <c r="H4706" s="31" t="e">
        <f>(D4823-#REF!)/#REF!*100</f>
        <v>#REF!</v>
      </c>
    </row>
    <row r="4707" spans="1:8" s="104" customFormat="1" ht="28.5">
      <c r="A4707" s="553"/>
      <c r="B4707" s="407" t="s">
        <v>3515</v>
      </c>
      <c r="C4707" s="385" t="s">
        <v>67</v>
      </c>
      <c r="D4707" s="11">
        <v>1545</v>
      </c>
      <c r="E4707" s="11">
        <v>1545</v>
      </c>
      <c r="F4707" s="11">
        <v>1545</v>
      </c>
      <c r="G4707" s="397"/>
      <c r="H4707" s="31" t="e">
        <f>(D4824-#REF!)/#REF!*100</f>
        <v>#REF!</v>
      </c>
    </row>
    <row r="4708" spans="1:8" s="104" customFormat="1">
      <c r="A4708" s="553"/>
      <c r="B4708" s="407" t="s">
        <v>3516</v>
      </c>
      <c r="C4708" s="385" t="s">
        <v>67</v>
      </c>
      <c r="D4708" s="11">
        <v>2163</v>
      </c>
      <c r="E4708" s="11">
        <v>2163</v>
      </c>
      <c r="F4708" s="11">
        <v>2163</v>
      </c>
      <c r="G4708" s="397"/>
      <c r="H4708" s="31" t="e">
        <f>(D4825-#REF!)/#REF!*100</f>
        <v>#REF!</v>
      </c>
    </row>
    <row r="4709" spans="1:8" s="104" customFormat="1">
      <c r="A4709" s="553"/>
      <c r="B4709" s="407" t="s">
        <v>3517</v>
      </c>
      <c r="C4709" s="385" t="s">
        <v>67</v>
      </c>
      <c r="D4709" s="11">
        <v>3012.75</v>
      </c>
      <c r="E4709" s="11">
        <v>3012.75</v>
      </c>
      <c r="F4709" s="11">
        <v>3012.75</v>
      </c>
      <c r="G4709" s="397"/>
      <c r="H4709" s="31" t="e">
        <f>(D4826-#REF!)/#REF!*100</f>
        <v>#REF!</v>
      </c>
    </row>
    <row r="4710" spans="1:8" s="104" customFormat="1">
      <c r="A4710" s="553"/>
      <c r="B4710" s="407" t="s">
        <v>3507</v>
      </c>
      <c r="C4710" s="385" t="s">
        <v>67</v>
      </c>
      <c r="D4710" s="11">
        <v>4068.5</v>
      </c>
      <c r="E4710" s="11">
        <v>4068.5</v>
      </c>
      <c r="F4710" s="11">
        <v>4068.5</v>
      </c>
      <c r="G4710" s="397"/>
      <c r="H4710" s="31" t="e">
        <f>(D4827-#REF!)/#REF!*100</f>
        <v>#REF!</v>
      </c>
    </row>
    <row r="4711" spans="1:8" s="104" customFormat="1">
      <c r="A4711" s="553"/>
      <c r="B4711" s="407" t="s">
        <v>3508</v>
      </c>
      <c r="C4711" s="385" t="s">
        <v>67</v>
      </c>
      <c r="D4711" s="11">
        <v>5356</v>
      </c>
      <c r="E4711" s="11">
        <v>5356</v>
      </c>
      <c r="F4711" s="11">
        <v>5356</v>
      </c>
      <c r="G4711" s="397"/>
      <c r="H4711" s="31" t="e">
        <f>(D4828-#REF!)/#REF!*100</f>
        <v>#REF!</v>
      </c>
    </row>
    <row r="4712" spans="1:8" s="104" customFormat="1">
      <c r="A4712" s="553"/>
      <c r="B4712" s="407" t="s">
        <v>3509</v>
      </c>
      <c r="C4712" s="385" t="s">
        <v>67</v>
      </c>
      <c r="D4712" s="11">
        <v>6334.5</v>
      </c>
      <c r="E4712" s="11">
        <v>6334.5</v>
      </c>
      <c r="F4712" s="11">
        <v>6334.5</v>
      </c>
      <c r="G4712" s="397"/>
      <c r="H4712" s="31" t="e">
        <f>(D4829-#REF!)/#REF!*100</f>
        <v>#REF!</v>
      </c>
    </row>
    <row r="4713" spans="1:8" s="104" customFormat="1" ht="30">
      <c r="A4713" s="647">
        <v>35</v>
      </c>
      <c r="B4713" s="403" t="s">
        <v>3518</v>
      </c>
      <c r="C4713" s="385"/>
      <c r="D4713" s="11"/>
      <c r="E4713" s="11"/>
      <c r="F4713" s="11"/>
      <c r="G4713" s="445"/>
      <c r="H4713" s="31"/>
    </row>
    <row r="4714" spans="1:8" s="104" customFormat="1" ht="15">
      <c r="A4714" s="648"/>
      <c r="B4714" s="407" t="s">
        <v>3519</v>
      </c>
      <c r="C4714" s="385" t="s">
        <v>2607</v>
      </c>
      <c r="D4714" s="11">
        <v>113.3</v>
      </c>
      <c r="E4714" s="11">
        <v>113.3</v>
      </c>
      <c r="F4714" s="11">
        <v>113.3</v>
      </c>
      <c r="G4714" s="397"/>
      <c r="H4714" s="31" t="e">
        <f>(D4831-#REF!)/#REF!*100</f>
        <v>#REF!</v>
      </c>
    </row>
    <row r="4715" spans="1:8" s="104" customFormat="1" ht="15">
      <c r="A4715" s="648"/>
      <c r="B4715" s="407" t="s">
        <v>3498</v>
      </c>
      <c r="C4715" s="385" t="s">
        <v>67</v>
      </c>
      <c r="D4715" s="11">
        <v>169.95000000000002</v>
      </c>
      <c r="E4715" s="11">
        <v>169.95000000000002</v>
      </c>
      <c r="F4715" s="11">
        <v>169.95000000000002</v>
      </c>
      <c r="G4715" s="397"/>
      <c r="H4715" s="31" t="e">
        <f>(D4832-#REF!)/#REF!*100</f>
        <v>#REF!</v>
      </c>
    </row>
    <row r="4716" spans="1:8" s="104" customFormat="1" ht="15">
      <c r="A4716" s="648"/>
      <c r="B4716" s="407" t="s">
        <v>3499</v>
      </c>
      <c r="C4716" s="385" t="s">
        <v>67</v>
      </c>
      <c r="D4716" s="11">
        <v>252.35</v>
      </c>
      <c r="E4716" s="11">
        <v>252.35</v>
      </c>
      <c r="F4716" s="11">
        <v>252.35</v>
      </c>
      <c r="G4716" s="397"/>
      <c r="H4716" s="31" t="e">
        <f>(D4833-#REF!)/#REF!*100</f>
        <v>#REF!</v>
      </c>
    </row>
    <row r="4717" spans="1:8" s="104" customFormat="1" ht="15">
      <c r="A4717" s="648"/>
      <c r="B4717" s="407" t="s">
        <v>3500</v>
      </c>
      <c r="C4717" s="385" t="s">
        <v>67</v>
      </c>
      <c r="D4717" s="11">
        <v>350.2</v>
      </c>
      <c r="E4717" s="11">
        <v>350.2</v>
      </c>
      <c r="F4717" s="11">
        <v>350.2</v>
      </c>
      <c r="G4717" s="397"/>
      <c r="H4717" s="31" t="e">
        <f>(D4834-#REF!)/#REF!*100</f>
        <v>#REF!</v>
      </c>
    </row>
    <row r="4718" spans="1:8" s="104" customFormat="1" ht="15">
      <c r="A4718" s="648"/>
      <c r="B4718" s="407" t="s">
        <v>3501</v>
      </c>
      <c r="C4718" s="385" t="s">
        <v>67</v>
      </c>
      <c r="D4718" s="11">
        <v>556.20000000000005</v>
      </c>
      <c r="E4718" s="11">
        <v>556.20000000000005</v>
      </c>
      <c r="F4718" s="11">
        <v>556.20000000000005</v>
      </c>
      <c r="G4718" s="397"/>
      <c r="H4718" s="31" t="e">
        <f>(D4835-#REF!)/#REF!*100</f>
        <v>#REF!</v>
      </c>
    </row>
    <row r="4719" spans="1:8" s="104" customFormat="1" ht="15">
      <c r="A4719" s="648"/>
      <c r="B4719" s="407" t="s">
        <v>3502</v>
      </c>
      <c r="C4719" s="385" t="s">
        <v>67</v>
      </c>
      <c r="D4719" s="11">
        <v>844.6</v>
      </c>
      <c r="E4719" s="11">
        <v>844.6</v>
      </c>
      <c r="F4719" s="11">
        <v>844.6</v>
      </c>
      <c r="G4719" s="397"/>
      <c r="H4719" s="31" t="e">
        <f>(D4836-#REF!)/#REF!*100</f>
        <v>#REF!</v>
      </c>
    </row>
    <row r="4720" spans="1:8" s="104" customFormat="1" ht="15">
      <c r="A4720" s="648"/>
      <c r="B4720" s="407" t="s">
        <v>3503</v>
      </c>
      <c r="C4720" s="385" t="s">
        <v>67</v>
      </c>
      <c r="D4720" s="11">
        <v>1318.4</v>
      </c>
      <c r="E4720" s="11">
        <v>1318.4</v>
      </c>
      <c r="F4720" s="11">
        <v>1318.4</v>
      </c>
      <c r="G4720" s="397"/>
      <c r="H4720" s="31" t="e">
        <f>(D4837-#REF!)/#REF!*100</f>
        <v>#REF!</v>
      </c>
    </row>
    <row r="4721" spans="1:8" s="104" customFormat="1" ht="15">
      <c r="A4721" s="648"/>
      <c r="B4721" s="407" t="s">
        <v>3504</v>
      </c>
      <c r="C4721" s="385" t="s">
        <v>67</v>
      </c>
      <c r="D4721" s="11">
        <v>1771.6000000000001</v>
      </c>
      <c r="E4721" s="11">
        <v>1771.6000000000001</v>
      </c>
      <c r="F4721" s="11">
        <v>1771.6000000000001</v>
      </c>
      <c r="G4721" s="397"/>
      <c r="H4721" s="31" t="e">
        <f>(D4838-#REF!)/#REF!*100</f>
        <v>#REF!</v>
      </c>
    </row>
    <row r="4722" spans="1:8" s="104" customFormat="1" ht="15">
      <c r="A4722" s="648"/>
      <c r="B4722" s="407" t="s">
        <v>3505</v>
      </c>
      <c r="C4722" s="385" t="s">
        <v>67</v>
      </c>
      <c r="D4722" s="11">
        <v>2472</v>
      </c>
      <c r="E4722" s="11">
        <v>2472</v>
      </c>
      <c r="F4722" s="11">
        <v>2472</v>
      </c>
      <c r="G4722" s="397"/>
      <c r="H4722" s="31" t="e">
        <f>(D4839-#REF!)/#REF!*100</f>
        <v>#REF!</v>
      </c>
    </row>
    <row r="4723" spans="1:8" s="104" customFormat="1" ht="15">
      <c r="A4723" s="648"/>
      <c r="B4723" s="407" t="s">
        <v>3506</v>
      </c>
      <c r="C4723" s="385"/>
      <c r="D4723" s="11">
        <v>3450.5</v>
      </c>
      <c r="E4723" s="11">
        <v>3450.5</v>
      </c>
      <c r="F4723" s="11">
        <v>3450.5</v>
      </c>
      <c r="G4723" s="397"/>
      <c r="H4723" s="31" t="e">
        <f>(D4840-#REF!)/#REF!*100</f>
        <v>#REF!</v>
      </c>
    </row>
    <row r="4724" spans="1:8" s="104" customFormat="1" ht="15">
      <c r="A4724" s="648"/>
      <c r="B4724" s="407" t="s">
        <v>3507</v>
      </c>
      <c r="C4724" s="385" t="s">
        <v>67</v>
      </c>
      <c r="D4724" s="11">
        <v>4686.5</v>
      </c>
      <c r="E4724" s="11">
        <v>4686.5</v>
      </c>
      <c r="F4724" s="11">
        <v>4686.5</v>
      </c>
      <c r="G4724" s="397"/>
      <c r="H4724" s="31"/>
    </row>
    <row r="4725" spans="1:8" s="104" customFormat="1" ht="15">
      <c r="A4725" s="648"/>
      <c r="B4725" s="407" t="s">
        <v>3508</v>
      </c>
      <c r="C4725" s="385" t="s">
        <v>67</v>
      </c>
      <c r="D4725" s="11">
        <v>5922.5</v>
      </c>
      <c r="E4725" s="11">
        <v>5922.5</v>
      </c>
      <c r="F4725" s="11">
        <v>5922.5</v>
      </c>
      <c r="G4725" s="397"/>
      <c r="H4725" s="31" t="e">
        <f>(D4842-#REF!)/#REF!*100</f>
        <v>#REF!</v>
      </c>
    </row>
    <row r="4726" spans="1:8" s="104" customFormat="1" ht="15">
      <c r="A4726" s="648"/>
      <c r="B4726" s="407" t="s">
        <v>3509</v>
      </c>
      <c r="C4726" s="385" t="s">
        <v>67</v>
      </c>
      <c r="D4726" s="11">
        <v>7364.5</v>
      </c>
      <c r="E4726" s="11">
        <v>7364.5</v>
      </c>
      <c r="F4726" s="11">
        <v>7364.5</v>
      </c>
      <c r="G4726" s="397"/>
      <c r="H4726" s="31" t="e">
        <f>(D4843-#REF!)/#REF!*100</f>
        <v>#REF!</v>
      </c>
    </row>
    <row r="4727" spans="1:8" s="104" customFormat="1" ht="15">
      <c r="A4727" s="648"/>
      <c r="B4727" s="407" t="s">
        <v>3520</v>
      </c>
      <c r="C4727" s="385" t="s">
        <v>67</v>
      </c>
      <c r="D4727" s="11">
        <v>9064</v>
      </c>
      <c r="E4727" s="11">
        <v>9064</v>
      </c>
      <c r="F4727" s="11">
        <v>9064</v>
      </c>
      <c r="G4727" s="397"/>
      <c r="H4727" s="31" t="e">
        <f>(D4844-#REF!)/#REF!*100</f>
        <v>#REF!</v>
      </c>
    </row>
    <row r="4728" spans="1:8" s="104" customFormat="1" ht="15">
      <c r="A4728" s="648"/>
      <c r="B4728" s="407" t="s">
        <v>3521</v>
      </c>
      <c r="C4728" s="385" t="s">
        <v>67</v>
      </c>
      <c r="D4728" s="11">
        <v>12257</v>
      </c>
      <c r="E4728" s="11">
        <v>12257</v>
      </c>
      <c r="F4728" s="11">
        <v>12257</v>
      </c>
      <c r="G4728" s="397"/>
      <c r="H4728" s="31" t="e">
        <f>(D4845-#REF!)/#REF!*100</f>
        <v>#REF!</v>
      </c>
    </row>
    <row r="4729" spans="1:8" s="104" customFormat="1" ht="15">
      <c r="A4729" s="648"/>
      <c r="B4729" s="407" t="s">
        <v>3522</v>
      </c>
      <c r="C4729" s="385" t="s">
        <v>67</v>
      </c>
      <c r="D4729" s="11">
        <v>14832</v>
      </c>
      <c r="E4729" s="11">
        <v>14832</v>
      </c>
      <c r="F4729" s="11">
        <v>14832</v>
      </c>
      <c r="G4729" s="397"/>
      <c r="H4729" s="31" t="e">
        <f>(D4846-#REF!)/#REF!*100</f>
        <v>#REF!</v>
      </c>
    </row>
    <row r="4730" spans="1:8" s="104" customFormat="1" ht="15">
      <c r="A4730" s="649"/>
      <c r="B4730" s="407" t="s">
        <v>3523</v>
      </c>
      <c r="C4730" s="385" t="s">
        <v>67</v>
      </c>
      <c r="D4730" s="11">
        <v>20085</v>
      </c>
      <c r="E4730" s="11">
        <v>20085</v>
      </c>
      <c r="F4730" s="11">
        <v>20085</v>
      </c>
      <c r="G4730" s="397"/>
      <c r="H4730" s="31" t="e">
        <f>(D4847-#REF!)/#REF!*100</f>
        <v>#REF!</v>
      </c>
    </row>
    <row r="4731" spans="1:8" s="104" customFormat="1" ht="47.25">
      <c r="A4731" s="647">
        <v>36</v>
      </c>
      <c r="B4731" s="380" t="s">
        <v>3524</v>
      </c>
      <c r="C4731" s="406"/>
      <c r="D4731" s="11"/>
      <c r="E4731" s="11"/>
      <c r="F4731" s="11"/>
      <c r="G4731" s="397"/>
      <c r="H4731" s="31" t="e">
        <f>(D4848-#REF!)/#REF!*100</f>
        <v>#REF!</v>
      </c>
    </row>
    <row r="4732" spans="1:8" s="104" customFormat="1" ht="15">
      <c r="A4732" s="648"/>
      <c r="B4732" s="403" t="s">
        <v>3525</v>
      </c>
      <c r="C4732" s="385"/>
      <c r="D4732" s="11"/>
      <c r="E4732" s="11"/>
      <c r="F4732" s="11"/>
      <c r="G4732" s="397"/>
      <c r="H4732" s="31" t="e">
        <f>(D4849-#REF!)/#REF!*100</f>
        <v>#REF!</v>
      </c>
    </row>
    <row r="4733" spans="1:8" s="104" customFormat="1" ht="15">
      <c r="A4733" s="648"/>
      <c r="B4733" s="407" t="s">
        <v>3526</v>
      </c>
      <c r="C4733" s="385" t="s">
        <v>1056</v>
      </c>
      <c r="D4733" s="11" t="s">
        <v>255</v>
      </c>
      <c r="E4733" s="11" t="s">
        <v>255</v>
      </c>
      <c r="F4733" s="11" t="s">
        <v>255</v>
      </c>
      <c r="G4733" s="397"/>
      <c r="H4733" s="31" t="e">
        <f>(D4850-#REF!)/#REF!*100</f>
        <v>#REF!</v>
      </c>
    </row>
    <row r="4734" spans="1:8" s="104" customFormat="1" ht="15">
      <c r="A4734" s="648"/>
      <c r="B4734" s="407" t="s">
        <v>3498</v>
      </c>
      <c r="C4734" s="385" t="s">
        <v>1056</v>
      </c>
      <c r="D4734" s="11">
        <v>92.7</v>
      </c>
      <c r="E4734" s="11">
        <v>92.7</v>
      </c>
      <c r="F4734" s="11">
        <v>92.7</v>
      </c>
      <c r="G4734" s="397"/>
      <c r="H4734" s="31" t="e">
        <f>(D4851-#REF!)/#REF!*100</f>
        <v>#REF!</v>
      </c>
    </row>
    <row r="4735" spans="1:8" s="104" customFormat="1" ht="15">
      <c r="A4735" s="648"/>
      <c r="B4735" s="407" t="s">
        <v>3527</v>
      </c>
      <c r="C4735" s="385" t="s">
        <v>67</v>
      </c>
      <c r="D4735" s="11">
        <v>118.45</v>
      </c>
      <c r="E4735" s="11">
        <v>118.45</v>
      </c>
      <c r="F4735" s="11">
        <v>118.45</v>
      </c>
      <c r="G4735" s="397"/>
      <c r="H4735" s="31" t="e">
        <f>(D4852-#REF!)/#REF!*100</f>
        <v>#REF!</v>
      </c>
    </row>
    <row r="4736" spans="1:8" s="104" customFormat="1" ht="15">
      <c r="A4736" s="648"/>
      <c r="B4736" s="407" t="s">
        <v>3528</v>
      </c>
      <c r="C4736" s="385" t="s">
        <v>67</v>
      </c>
      <c r="D4736" s="11">
        <v>133.9</v>
      </c>
      <c r="E4736" s="11">
        <v>133.9</v>
      </c>
      <c r="F4736" s="11">
        <v>133.9</v>
      </c>
      <c r="G4736" s="397"/>
      <c r="H4736" s="31" t="e">
        <f>(D4853-#REF!)/#REF!*100</f>
        <v>#REF!</v>
      </c>
    </row>
    <row r="4737" spans="1:8" s="104" customFormat="1" ht="15">
      <c r="A4737" s="648"/>
      <c r="B4737" s="407" t="s">
        <v>3501</v>
      </c>
      <c r="C4737" s="385" t="s">
        <v>67</v>
      </c>
      <c r="D4737" s="11">
        <v>159.65</v>
      </c>
      <c r="E4737" s="11">
        <v>159.65</v>
      </c>
      <c r="F4737" s="11">
        <v>159.65</v>
      </c>
      <c r="G4737" s="397"/>
      <c r="H4737" s="31" t="e">
        <f>(D4854-#REF!)/#REF!*100</f>
        <v>#REF!</v>
      </c>
    </row>
    <row r="4738" spans="1:8" s="104" customFormat="1" ht="15">
      <c r="A4738" s="648"/>
      <c r="B4738" s="407" t="s">
        <v>3529</v>
      </c>
      <c r="C4738" s="385" t="s">
        <v>67</v>
      </c>
      <c r="D4738" s="11">
        <v>180.25</v>
      </c>
      <c r="E4738" s="11">
        <v>180.25</v>
      </c>
      <c r="F4738" s="11">
        <v>180.25</v>
      </c>
      <c r="G4738" s="397"/>
      <c r="H4738" s="31" t="e">
        <f>(D4855-#REF!)/#REF!*100</f>
        <v>#REF!</v>
      </c>
    </row>
    <row r="4739" spans="1:8" s="104" customFormat="1" ht="15">
      <c r="A4739" s="648"/>
      <c r="B4739" s="407" t="s">
        <v>3503</v>
      </c>
      <c r="C4739" s="385" t="s">
        <v>67</v>
      </c>
      <c r="D4739" s="11">
        <v>216.3</v>
      </c>
      <c r="E4739" s="11">
        <v>216.3</v>
      </c>
      <c r="F4739" s="11">
        <v>216.3</v>
      </c>
      <c r="G4739" s="397"/>
      <c r="H4739" s="31" t="e">
        <f>(D4856-#REF!)/#REF!*100</f>
        <v>#REF!</v>
      </c>
    </row>
    <row r="4740" spans="1:8" s="104" customFormat="1" ht="15">
      <c r="A4740" s="648"/>
      <c r="B4740" s="407" t="s">
        <v>3504</v>
      </c>
      <c r="C4740" s="385" t="s">
        <v>67</v>
      </c>
      <c r="D4740" s="11">
        <v>247.20000000000002</v>
      </c>
      <c r="E4740" s="11">
        <v>247.20000000000002</v>
      </c>
      <c r="F4740" s="11">
        <v>247.20000000000002</v>
      </c>
      <c r="G4740" s="397"/>
      <c r="H4740" s="31"/>
    </row>
    <row r="4741" spans="1:8" s="104" customFormat="1" ht="15">
      <c r="A4741" s="648"/>
      <c r="B4741" s="407" t="s">
        <v>3505</v>
      </c>
      <c r="C4741" s="385" t="s">
        <v>67</v>
      </c>
      <c r="D4741" s="11">
        <v>319.3</v>
      </c>
      <c r="E4741" s="11">
        <v>319.3</v>
      </c>
      <c r="F4741" s="11">
        <v>319.3</v>
      </c>
      <c r="G4741" s="397"/>
      <c r="H4741" s="31" t="e">
        <f>(D4858-#REF!)/#REF!*100</f>
        <v>#REF!</v>
      </c>
    </row>
    <row r="4742" spans="1:8" s="104" customFormat="1" ht="15">
      <c r="A4742" s="648"/>
      <c r="B4742" s="407" t="s">
        <v>3530</v>
      </c>
      <c r="C4742" s="385" t="s">
        <v>67</v>
      </c>
      <c r="D4742" s="11">
        <v>396.55</v>
      </c>
      <c r="E4742" s="11">
        <v>396.55</v>
      </c>
      <c r="F4742" s="11">
        <v>396.55</v>
      </c>
      <c r="G4742" s="397"/>
      <c r="H4742" s="505"/>
    </row>
    <row r="4743" spans="1:8" s="104" customFormat="1" ht="15">
      <c r="A4743" s="648"/>
      <c r="B4743" s="407" t="s">
        <v>3507</v>
      </c>
      <c r="C4743" s="385" t="s">
        <v>67</v>
      </c>
      <c r="D4743" s="11">
        <v>504.7</v>
      </c>
      <c r="E4743" s="11">
        <v>504.7</v>
      </c>
      <c r="F4743" s="11">
        <v>504.7</v>
      </c>
      <c r="G4743" s="397"/>
      <c r="H4743" s="645"/>
    </row>
    <row r="4744" spans="1:8" s="104" customFormat="1" ht="15">
      <c r="A4744" s="648"/>
      <c r="B4744" s="403" t="s">
        <v>3531</v>
      </c>
      <c r="C4744" s="385"/>
      <c r="D4744" s="11"/>
      <c r="E4744" s="11"/>
      <c r="F4744" s="11"/>
      <c r="G4744" s="397"/>
      <c r="H4744" s="646"/>
    </row>
    <row r="4745" spans="1:8" s="104" customFormat="1" ht="28.5">
      <c r="A4745" s="648"/>
      <c r="B4745" s="407" t="s">
        <v>3532</v>
      </c>
      <c r="C4745" s="385" t="s">
        <v>1056</v>
      </c>
      <c r="D4745" s="11">
        <v>108.15</v>
      </c>
      <c r="E4745" s="11">
        <v>108.15</v>
      </c>
      <c r="F4745" s="11">
        <v>108.15</v>
      </c>
      <c r="G4745" s="397"/>
      <c r="H4745" s="645"/>
    </row>
    <row r="4746" spans="1:8" s="104" customFormat="1" ht="15">
      <c r="A4746" s="648"/>
      <c r="B4746" s="407" t="s">
        <v>3533</v>
      </c>
      <c r="C4746" s="385" t="s">
        <v>67</v>
      </c>
      <c r="D4746" s="11">
        <v>133.9</v>
      </c>
      <c r="E4746" s="11">
        <v>133.9</v>
      </c>
      <c r="F4746" s="11">
        <v>133.9</v>
      </c>
      <c r="G4746" s="397"/>
      <c r="H4746" s="646"/>
    </row>
    <row r="4747" spans="1:8" s="104" customFormat="1" ht="15">
      <c r="A4747" s="648"/>
      <c r="B4747" s="407" t="s">
        <v>3534</v>
      </c>
      <c r="C4747" s="385" t="s">
        <v>67</v>
      </c>
      <c r="D4747" s="11">
        <v>149.35</v>
      </c>
      <c r="E4747" s="11">
        <v>149.35</v>
      </c>
      <c r="F4747" s="11">
        <v>149.35</v>
      </c>
      <c r="G4747" s="397"/>
      <c r="H4747" s="506"/>
    </row>
    <row r="4748" spans="1:8" s="104" customFormat="1" ht="15">
      <c r="A4748" s="648"/>
      <c r="B4748" s="407" t="s">
        <v>3535</v>
      </c>
      <c r="C4748" s="385" t="s">
        <v>67</v>
      </c>
      <c r="D4748" s="11">
        <v>180.25</v>
      </c>
      <c r="E4748" s="11">
        <v>180.25</v>
      </c>
      <c r="F4748" s="11">
        <v>180.25</v>
      </c>
      <c r="G4748" s="397"/>
      <c r="H4748" s="506"/>
    </row>
    <row r="4749" spans="1:8" s="104" customFormat="1" ht="15">
      <c r="A4749" s="649"/>
      <c r="B4749" s="407" t="s">
        <v>3502</v>
      </c>
      <c r="C4749" s="385" t="s">
        <v>67</v>
      </c>
      <c r="D4749" s="11">
        <v>205.79400000000001</v>
      </c>
      <c r="E4749" s="11">
        <v>205.79400000000001</v>
      </c>
      <c r="F4749" s="11">
        <v>205.79400000000001</v>
      </c>
      <c r="G4749" s="397"/>
      <c r="H4749" s="645"/>
    </row>
    <row r="4750" spans="1:8" s="104" customFormat="1" ht="28.5">
      <c r="A4750" s="553"/>
      <c r="B4750" s="407" t="s">
        <v>3536</v>
      </c>
      <c r="C4750" s="385" t="s">
        <v>67</v>
      </c>
      <c r="D4750" s="11">
        <v>278.10000000000002</v>
      </c>
      <c r="E4750" s="11">
        <v>278.10000000000002</v>
      </c>
      <c r="F4750" s="11">
        <v>278.10000000000002</v>
      </c>
      <c r="G4750" s="397"/>
      <c r="H4750" s="646"/>
    </row>
    <row r="4751" spans="1:8" s="104" customFormat="1">
      <c r="A4751" s="553"/>
      <c r="B4751" s="407" t="s">
        <v>3537</v>
      </c>
      <c r="C4751" s="385" t="s">
        <v>67</v>
      </c>
      <c r="D4751" s="11">
        <v>334.75</v>
      </c>
      <c r="E4751" s="11">
        <v>334.75</v>
      </c>
      <c r="F4751" s="11">
        <v>334.75</v>
      </c>
      <c r="G4751" s="397"/>
      <c r="H4751" s="645"/>
    </row>
    <row r="4752" spans="1:8" s="104" customFormat="1">
      <c r="A4752" s="553"/>
      <c r="B4752" s="407" t="s">
        <v>3505</v>
      </c>
      <c r="C4752" s="385" t="s">
        <v>67</v>
      </c>
      <c r="D4752" s="11">
        <v>427.45</v>
      </c>
      <c r="E4752" s="11">
        <v>427.45</v>
      </c>
      <c r="F4752" s="11">
        <v>427.45</v>
      </c>
      <c r="G4752" s="397"/>
      <c r="H4752" s="646"/>
    </row>
    <row r="4753" spans="1:8" s="104" customFormat="1">
      <c r="A4753" s="553"/>
      <c r="B4753" s="407" t="s">
        <v>3506</v>
      </c>
      <c r="C4753" s="385" t="s">
        <v>67</v>
      </c>
      <c r="D4753" s="11">
        <v>540.75</v>
      </c>
      <c r="E4753" s="11">
        <v>540.75</v>
      </c>
      <c r="F4753" s="11">
        <v>540.75</v>
      </c>
      <c r="G4753" s="397"/>
      <c r="H4753" s="645"/>
    </row>
    <row r="4754" spans="1:8" s="104" customFormat="1">
      <c r="A4754" s="553"/>
      <c r="B4754" s="407" t="s">
        <v>3507</v>
      </c>
      <c r="C4754" s="385" t="s">
        <v>67</v>
      </c>
      <c r="D4754" s="11">
        <v>494.40000000000003</v>
      </c>
      <c r="E4754" s="11">
        <v>494.40000000000003</v>
      </c>
      <c r="F4754" s="11">
        <v>494.40000000000003</v>
      </c>
      <c r="G4754" s="397"/>
      <c r="H4754" s="646"/>
    </row>
    <row r="4755" spans="1:8" s="104" customFormat="1">
      <c r="A4755" s="553"/>
      <c r="B4755" s="407" t="s">
        <v>3508</v>
      </c>
      <c r="C4755" s="385" t="s">
        <v>67</v>
      </c>
      <c r="D4755" s="11">
        <v>834.30000000000007</v>
      </c>
      <c r="E4755" s="11">
        <v>834.30000000000007</v>
      </c>
      <c r="F4755" s="11">
        <v>834.30000000000007</v>
      </c>
      <c r="G4755" s="397"/>
      <c r="H4755" s="505"/>
    </row>
    <row r="4756" spans="1:8" s="104" customFormat="1">
      <c r="A4756" s="553"/>
      <c r="B4756" s="407" t="s">
        <v>3509</v>
      </c>
      <c r="C4756" s="385" t="s">
        <v>67</v>
      </c>
      <c r="D4756" s="11">
        <v>1004.25</v>
      </c>
      <c r="E4756" s="11">
        <v>1004.25</v>
      </c>
      <c r="F4756" s="11">
        <v>1004.25</v>
      </c>
      <c r="G4756" s="397"/>
      <c r="H4756" s="505"/>
    </row>
    <row r="4757" spans="1:8" s="104" customFormat="1">
      <c r="A4757" s="553"/>
      <c r="B4757" s="407" t="s">
        <v>3520</v>
      </c>
      <c r="C4757" s="385" t="s">
        <v>67</v>
      </c>
      <c r="D4757" s="11">
        <v>1236</v>
      </c>
      <c r="E4757" s="11">
        <v>1236</v>
      </c>
      <c r="F4757" s="11">
        <v>1236</v>
      </c>
      <c r="G4757" s="397"/>
      <c r="H4757" s="505"/>
    </row>
    <row r="4758" spans="1:8" s="255" customFormat="1">
      <c r="A4758" s="553"/>
      <c r="B4758" s="407" t="s">
        <v>3538</v>
      </c>
      <c r="C4758" s="385" t="s">
        <v>67</v>
      </c>
      <c r="D4758" s="11">
        <v>1514.1000000000001</v>
      </c>
      <c r="E4758" s="11">
        <v>1514.1000000000001</v>
      </c>
      <c r="F4758" s="11">
        <v>1514.1000000000001</v>
      </c>
      <c r="G4758" s="397"/>
      <c r="H4758" s="505"/>
    </row>
    <row r="4759" spans="1:8" s="255" customFormat="1">
      <c r="A4759" s="553"/>
      <c r="B4759" s="407" t="s">
        <v>3539</v>
      </c>
      <c r="C4759" s="385" t="s">
        <v>67</v>
      </c>
      <c r="D4759" s="11">
        <v>1854</v>
      </c>
      <c r="E4759" s="11">
        <v>1854</v>
      </c>
      <c r="F4759" s="11">
        <v>1854</v>
      </c>
      <c r="G4759" s="397"/>
      <c r="H4759" s="505"/>
    </row>
    <row r="4760" spans="1:8" s="255" customFormat="1">
      <c r="A4760" s="553"/>
      <c r="B4760" s="407" t="s">
        <v>3540</v>
      </c>
      <c r="C4760" s="385" t="s">
        <v>67</v>
      </c>
      <c r="D4760" s="11">
        <v>2317.5</v>
      </c>
      <c r="E4760" s="11">
        <v>2317.5</v>
      </c>
      <c r="F4760" s="11">
        <v>2317.5</v>
      </c>
      <c r="G4760" s="397"/>
      <c r="H4760" s="423"/>
    </row>
    <row r="4761" spans="1:8" s="255" customFormat="1">
      <c r="A4761" s="553"/>
      <c r="B4761" s="403" t="s">
        <v>3541</v>
      </c>
      <c r="C4761" s="385"/>
      <c r="D4761" s="11"/>
      <c r="E4761" s="11"/>
      <c r="F4761" s="11"/>
      <c r="G4761" s="397"/>
      <c r="H4761" s="31" t="e">
        <f>(D4878-#REF!)/#REF!*100</f>
        <v>#REF!</v>
      </c>
    </row>
    <row r="4762" spans="1:8" s="255" customFormat="1">
      <c r="A4762" s="553"/>
      <c r="B4762" s="407" t="s">
        <v>3542</v>
      </c>
      <c r="C4762" s="385" t="s">
        <v>2607</v>
      </c>
      <c r="D4762" s="11">
        <v>319.3</v>
      </c>
      <c r="E4762" s="11">
        <v>319.3</v>
      </c>
      <c r="F4762" s="11">
        <v>319.3</v>
      </c>
      <c r="G4762" s="397"/>
      <c r="H4762" s="31" t="e">
        <f>(D4879-#REF!)/#REF!*100</f>
        <v>#REF!</v>
      </c>
    </row>
    <row r="4763" spans="1:8" s="255" customFormat="1">
      <c r="A4763" s="553"/>
      <c r="B4763" s="407" t="s">
        <v>3543</v>
      </c>
      <c r="C4763" s="385" t="s">
        <v>67</v>
      </c>
      <c r="D4763" s="11">
        <v>370.8</v>
      </c>
      <c r="E4763" s="11">
        <v>370.8</v>
      </c>
      <c r="F4763" s="11">
        <v>370.8</v>
      </c>
      <c r="G4763" s="397"/>
      <c r="H4763" s="31" t="e">
        <f>(D4880-#REF!)/#REF!*100</f>
        <v>#REF!</v>
      </c>
    </row>
    <row r="4764" spans="1:8" s="255" customFormat="1">
      <c r="A4764" s="553"/>
      <c r="B4764" s="407" t="s">
        <v>3544</v>
      </c>
      <c r="C4764" s="385" t="s">
        <v>67</v>
      </c>
      <c r="D4764" s="11">
        <v>489.25</v>
      </c>
      <c r="E4764" s="11">
        <v>489.25</v>
      </c>
      <c r="F4764" s="11">
        <v>489.25</v>
      </c>
      <c r="G4764" s="397"/>
      <c r="H4764" s="31" t="e">
        <f>(D4881-#REF!)/#REF!*100</f>
        <v>#REF!</v>
      </c>
    </row>
    <row r="4765" spans="1:8" s="255" customFormat="1">
      <c r="A4765" s="553"/>
      <c r="B4765" s="407" t="s">
        <v>3506</v>
      </c>
      <c r="C4765" s="385" t="s">
        <v>67</v>
      </c>
      <c r="D4765" s="11">
        <v>628.30000000000007</v>
      </c>
      <c r="E4765" s="11">
        <v>628.30000000000007</v>
      </c>
      <c r="F4765" s="11">
        <v>628.30000000000007</v>
      </c>
      <c r="G4765" s="397"/>
      <c r="H4765" s="31" t="e">
        <f>(D4882-#REF!)/#REF!*100</f>
        <v>#REF!</v>
      </c>
    </row>
    <row r="4766" spans="1:8" s="255" customFormat="1" ht="12.75" customHeight="1">
      <c r="A4766" s="553"/>
      <c r="B4766" s="407" t="s">
        <v>3507</v>
      </c>
      <c r="C4766" s="385" t="s">
        <v>67</v>
      </c>
      <c r="D4766" s="11">
        <v>803.4</v>
      </c>
      <c r="E4766" s="11">
        <v>803.4</v>
      </c>
      <c r="F4766" s="11">
        <v>803.4</v>
      </c>
      <c r="G4766" s="397"/>
      <c r="H4766" s="455"/>
    </row>
    <row r="4767" spans="1:8" s="255" customFormat="1" ht="28.5">
      <c r="A4767" s="553"/>
      <c r="B4767" s="407" t="s">
        <v>3545</v>
      </c>
      <c r="C4767" s="385" t="s">
        <v>67</v>
      </c>
      <c r="D4767" s="11">
        <v>978.91200000000015</v>
      </c>
      <c r="E4767" s="11">
        <v>978.91200000000015</v>
      </c>
      <c r="F4767" s="11">
        <v>978.91200000000015</v>
      </c>
      <c r="G4767" s="397"/>
      <c r="H4767" s="505"/>
    </row>
    <row r="4768" spans="1:8" s="255" customFormat="1" ht="12.75" customHeight="1">
      <c r="A4768" s="553"/>
      <c r="B4768" s="407" t="s">
        <v>3546</v>
      </c>
      <c r="C4768" s="385" t="s">
        <v>2607</v>
      </c>
      <c r="D4768" s="11">
        <v>1174.2</v>
      </c>
      <c r="E4768" s="11">
        <v>1174.2</v>
      </c>
      <c r="F4768" s="11">
        <v>1174.2</v>
      </c>
      <c r="G4768" s="397"/>
      <c r="H4768" s="31" t="e">
        <f>(D4885-#REF!)/#REF!*100</f>
        <v>#REF!</v>
      </c>
    </row>
    <row r="4769" spans="1:8" s="255" customFormat="1">
      <c r="A4769" s="553"/>
      <c r="B4769" s="407" t="s">
        <v>3520</v>
      </c>
      <c r="C4769" s="385" t="s">
        <v>67</v>
      </c>
      <c r="D4769" s="11">
        <v>1421.4</v>
      </c>
      <c r="E4769" s="11">
        <v>1421.4</v>
      </c>
      <c r="F4769" s="11">
        <v>1421.4</v>
      </c>
      <c r="G4769" s="397"/>
      <c r="H4769" s="31" t="e">
        <f>(D4886-#REF!)/#REF!*100</f>
        <v>#REF!</v>
      </c>
    </row>
    <row r="4770" spans="1:8" s="255" customFormat="1" ht="12.75" customHeight="1">
      <c r="A4770" s="553"/>
      <c r="B4770" s="407" t="s">
        <v>3538</v>
      </c>
      <c r="C4770" s="385" t="s">
        <v>67</v>
      </c>
      <c r="D4770" s="11">
        <v>1771.6000000000001</v>
      </c>
      <c r="E4770" s="11">
        <v>1771.6000000000001</v>
      </c>
      <c r="F4770" s="11">
        <v>1771.6000000000001</v>
      </c>
      <c r="G4770" s="397"/>
      <c r="H4770" s="31" t="e">
        <f>(D4887-#REF!)/#REF!*100</f>
        <v>#REF!</v>
      </c>
    </row>
    <row r="4771" spans="1:8" s="255" customFormat="1">
      <c r="A4771" s="553"/>
      <c r="B4771" s="407" t="s">
        <v>3539</v>
      </c>
      <c r="C4771" s="385" t="s">
        <v>67</v>
      </c>
      <c r="D4771" s="11">
        <v>2214.5</v>
      </c>
      <c r="E4771" s="11">
        <v>2214.5</v>
      </c>
      <c r="F4771" s="11">
        <v>2214.5</v>
      </c>
      <c r="G4771" s="397"/>
      <c r="H4771" s="31" t="e">
        <f>(D4888-#REF!)/#REF!*100</f>
        <v>#REF!</v>
      </c>
    </row>
    <row r="4772" spans="1:8" s="255" customFormat="1">
      <c r="A4772" s="553">
        <v>36</v>
      </c>
      <c r="B4772" s="407" t="s">
        <v>3540</v>
      </c>
      <c r="C4772" s="385" t="s">
        <v>67</v>
      </c>
      <c r="D4772" s="11">
        <v>2781</v>
      </c>
      <c r="E4772" s="11">
        <v>2781</v>
      </c>
      <c r="F4772" s="11">
        <v>2781</v>
      </c>
      <c r="G4772" s="397"/>
      <c r="H4772" s="31" t="e">
        <f>(D4889-#REF!)/#REF!*100</f>
        <v>#REF!</v>
      </c>
    </row>
    <row r="4773" spans="1:8" s="255" customFormat="1">
      <c r="A4773" s="553"/>
      <c r="B4773" s="403" t="s">
        <v>3547</v>
      </c>
      <c r="C4773" s="385"/>
      <c r="D4773" s="11"/>
      <c r="E4773" s="11"/>
      <c r="F4773" s="11"/>
      <c r="G4773" s="397"/>
      <c r="H4773" s="31" t="e">
        <f>(D4890-#REF!)/#REF!*100</f>
        <v>#REF!</v>
      </c>
    </row>
    <row r="4774" spans="1:8" s="255" customFormat="1">
      <c r="A4774" s="553"/>
      <c r="B4774" s="407" t="s">
        <v>3548</v>
      </c>
      <c r="C4774" s="385" t="s">
        <v>2607</v>
      </c>
      <c r="D4774" s="11">
        <v>123.60000000000001</v>
      </c>
      <c r="E4774" s="11">
        <v>123.60000000000001</v>
      </c>
      <c r="F4774" s="11">
        <v>123.60000000000001</v>
      </c>
      <c r="G4774" s="397"/>
      <c r="H4774" s="31" t="e">
        <f>(D4891-#REF!)/#REF!*100</f>
        <v>#REF!</v>
      </c>
    </row>
    <row r="4775" spans="1:8" s="255" customFormat="1">
      <c r="A4775" s="553"/>
      <c r="B4775" s="407" t="s">
        <v>3499</v>
      </c>
      <c r="C4775" s="385" t="s">
        <v>67</v>
      </c>
      <c r="D4775" s="11">
        <v>154.5</v>
      </c>
      <c r="E4775" s="11">
        <v>154.5</v>
      </c>
      <c r="F4775" s="11">
        <v>154.5</v>
      </c>
      <c r="G4775" s="397"/>
      <c r="H4775" s="31" t="e">
        <f>(D4892-#REF!)/#REF!*100</f>
        <v>#REF!</v>
      </c>
    </row>
    <row r="4776" spans="1:8" s="255" customFormat="1">
      <c r="A4776" s="553"/>
      <c r="B4776" s="407" t="s">
        <v>3500</v>
      </c>
      <c r="C4776" s="385" t="s">
        <v>67</v>
      </c>
      <c r="D4776" s="11">
        <v>180.25</v>
      </c>
      <c r="E4776" s="11">
        <v>180.25</v>
      </c>
      <c r="F4776" s="11">
        <v>180.25</v>
      </c>
      <c r="G4776" s="397"/>
      <c r="H4776" s="31" t="e">
        <f>(D4893-#REF!)/#REF!*100</f>
        <v>#REF!</v>
      </c>
    </row>
    <row r="4777" spans="1:8" s="255" customFormat="1">
      <c r="A4777" s="553"/>
      <c r="B4777" s="407" t="s">
        <v>3501</v>
      </c>
      <c r="C4777" s="385" t="s">
        <v>67</v>
      </c>
      <c r="D4777" s="11">
        <v>195.70000000000002</v>
      </c>
      <c r="E4777" s="11">
        <v>195.70000000000002</v>
      </c>
      <c r="F4777" s="11">
        <v>195.70000000000002</v>
      </c>
      <c r="G4777" s="397"/>
      <c r="H4777" s="31" t="e">
        <f>(D4894-#REF!)/#REF!*100</f>
        <v>#REF!</v>
      </c>
    </row>
    <row r="4778" spans="1:8" s="255" customFormat="1">
      <c r="A4778" s="553"/>
      <c r="B4778" s="407" t="s">
        <v>3502</v>
      </c>
      <c r="C4778" s="385" t="s">
        <v>67</v>
      </c>
      <c r="D4778" s="11">
        <v>252.35</v>
      </c>
      <c r="E4778" s="11">
        <v>252.35</v>
      </c>
      <c r="F4778" s="11">
        <v>252.35</v>
      </c>
      <c r="G4778" s="397"/>
      <c r="H4778" s="31" t="e">
        <f>(D4895-#REF!)/#REF!*100</f>
        <v>#REF!</v>
      </c>
    </row>
    <row r="4779" spans="1:8" s="255" customFormat="1">
      <c r="A4779" s="553"/>
      <c r="B4779" s="407" t="s">
        <v>3503</v>
      </c>
      <c r="C4779" s="385" t="s">
        <v>67</v>
      </c>
      <c r="D4779" s="11">
        <v>339.90000000000003</v>
      </c>
      <c r="E4779" s="11">
        <v>339.90000000000003</v>
      </c>
      <c r="F4779" s="11">
        <v>339.90000000000003</v>
      </c>
      <c r="G4779" s="397"/>
      <c r="H4779" s="31" t="e">
        <f>(D4896-#REF!)/#REF!*100</f>
        <v>#REF!</v>
      </c>
    </row>
    <row r="4780" spans="1:8" s="255" customFormat="1">
      <c r="A4780" s="553"/>
      <c r="B4780" s="407" t="s">
        <v>3504</v>
      </c>
      <c r="C4780" s="385" t="s">
        <v>67</v>
      </c>
      <c r="D4780" s="11">
        <v>401.7</v>
      </c>
      <c r="E4780" s="11">
        <v>401.7</v>
      </c>
      <c r="F4780" s="11">
        <v>401.7</v>
      </c>
      <c r="G4780" s="397"/>
      <c r="H4780" s="31" t="e">
        <f>(D4897-#REF!)/#REF!*100</f>
        <v>#REF!</v>
      </c>
    </row>
    <row r="4781" spans="1:8" s="255" customFormat="1">
      <c r="A4781" s="553"/>
      <c r="B4781" s="407" t="s">
        <v>3505</v>
      </c>
      <c r="C4781" s="385" t="s">
        <v>67</v>
      </c>
      <c r="D4781" s="11">
        <v>547.96</v>
      </c>
      <c r="E4781" s="11">
        <v>547.96</v>
      </c>
      <c r="F4781" s="11">
        <v>547.96</v>
      </c>
      <c r="G4781" s="397"/>
      <c r="H4781" s="31" t="e">
        <f>(D4898-#REF!)/#REF!*100</f>
        <v>#REF!</v>
      </c>
    </row>
    <row r="4782" spans="1:8" s="255" customFormat="1">
      <c r="A4782" s="553"/>
      <c r="B4782" s="407" t="s">
        <v>3506</v>
      </c>
      <c r="C4782" s="385" t="s">
        <v>67</v>
      </c>
      <c r="D4782" s="11">
        <v>700.4</v>
      </c>
      <c r="E4782" s="11">
        <v>700.4</v>
      </c>
      <c r="F4782" s="11">
        <v>700.4</v>
      </c>
      <c r="G4782" s="397"/>
      <c r="H4782" s="31" t="e">
        <f>(D4899-#REF!)/#REF!*100</f>
        <v>#REF!</v>
      </c>
    </row>
    <row r="4783" spans="1:8" s="255" customFormat="1">
      <c r="A4783" s="553"/>
      <c r="B4783" s="407" t="s">
        <v>3549</v>
      </c>
      <c r="C4783" s="385" t="s">
        <v>67</v>
      </c>
      <c r="D4783" s="11">
        <v>901.25</v>
      </c>
      <c r="E4783" s="11">
        <v>901.25</v>
      </c>
      <c r="F4783" s="11">
        <v>901.25</v>
      </c>
      <c r="G4783" s="397"/>
      <c r="H4783" s="31" t="e">
        <f>(D4900-#REF!)/#REF!*100</f>
        <v>#REF!</v>
      </c>
    </row>
    <row r="4784" spans="1:8" s="255" customFormat="1">
      <c r="A4784" s="553"/>
      <c r="B4784" s="407" t="s">
        <v>3508</v>
      </c>
      <c r="C4784" s="385" t="s">
        <v>67</v>
      </c>
      <c r="D4784" s="11">
        <v>1081.5</v>
      </c>
      <c r="E4784" s="11">
        <v>1081.5</v>
      </c>
      <c r="F4784" s="11">
        <v>1081.5</v>
      </c>
      <c r="G4784" s="397"/>
      <c r="H4784" s="31" t="e">
        <f>(D4901-#REF!)/#REF!*100</f>
        <v>#REF!</v>
      </c>
    </row>
    <row r="4785" spans="1:8" s="255" customFormat="1">
      <c r="A4785" s="553"/>
      <c r="B4785" s="407" t="s">
        <v>3509</v>
      </c>
      <c r="C4785" s="385" t="s">
        <v>67</v>
      </c>
      <c r="D4785" s="11">
        <v>1369.9</v>
      </c>
      <c r="E4785" s="11">
        <v>1369.9</v>
      </c>
      <c r="F4785" s="11">
        <v>1369.9</v>
      </c>
      <c r="G4785" s="397"/>
      <c r="H4785" s="31" t="e">
        <f>(D4902-#REF!)/#REF!*100</f>
        <v>#REF!</v>
      </c>
    </row>
    <row r="4786" spans="1:8" s="255" customFormat="1">
      <c r="A4786" s="553"/>
      <c r="B4786" s="407" t="s">
        <v>3550</v>
      </c>
      <c r="C4786" s="385" t="s">
        <v>67</v>
      </c>
      <c r="D4786" s="11">
        <v>1627.4</v>
      </c>
      <c r="E4786" s="11">
        <v>1627.4</v>
      </c>
      <c r="F4786" s="11">
        <v>1627.4</v>
      </c>
      <c r="G4786" s="397"/>
      <c r="H4786" s="31" t="e">
        <f>(D4903-#REF!)/#REF!*100</f>
        <v>#REF!</v>
      </c>
    </row>
    <row r="4787" spans="1:8" s="255" customFormat="1">
      <c r="A4787" s="553"/>
      <c r="B4787" s="407" t="s">
        <v>3551</v>
      </c>
      <c r="C4787" s="385" t="s">
        <v>67</v>
      </c>
      <c r="D4787" s="11">
        <v>2039.4</v>
      </c>
      <c r="E4787" s="11">
        <v>2039.4</v>
      </c>
      <c r="F4787" s="11">
        <v>2039.4</v>
      </c>
      <c r="G4787" s="397"/>
      <c r="H4787" s="31" t="e">
        <f>(D4904-#REF!)/#REF!*100</f>
        <v>#REF!</v>
      </c>
    </row>
    <row r="4788" spans="1:8" s="104" customFormat="1" ht="28.5">
      <c r="A4788" s="647"/>
      <c r="B4788" s="407" t="s">
        <v>3552</v>
      </c>
      <c r="C4788" s="385" t="s">
        <v>67</v>
      </c>
      <c r="D4788" s="11">
        <v>2523.5</v>
      </c>
      <c r="E4788" s="11">
        <v>2523.5</v>
      </c>
      <c r="F4788" s="11">
        <v>2523.5</v>
      </c>
      <c r="G4788" s="397"/>
      <c r="H4788" s="31" t="e">
        <f>(D4905-#REF!)/#REF!*100</f>
        <v>#REF!</v>
      </c>
    </row>
    <row r="4789" spans="1:8" s="104" customFormat="1" ht="15">
      <c r="A4789" s="649"/>
      <c r="B4789" s="407" t="s">
        <v>3553</v>
      </c>
      <c r="C4789" s="385" t="s">
        <v>67</v>
      </c>
      <c r="D4789" s="11">
        <v>3193</v>
      </c>
      <c r="E4789" s="11">
        <v>3193</v>
      </c>
      <c r="F4789" s="11">
        <v>3193</v>
      </c>
      <c r="G4789" s="397"/>
      <c r="H4789" s="31" t="e">
        <f>(D4906-#REF!)/#REF!*100</f>
        <v>#REF!</v>
      </c>
    </row>
    <row r="4790" spans="1:8" s="104" customFormat="1" ht="47.25">
      <c r="A4790" s="553">
        <v>37</v>
      </c>
      <c r="B4790" s="380" t="s">
        <v>3554</v>
      </c>
      <c r="C4790" s="406"/>
      <c r="D4790" s="11"/>
      <c r="E4790" s="11"/>
      <c r="F4790" s="11"/>
      <c r="G4790" s="397"/>
      <c r="H4790" s="31" t="e">
        <f>(D4907-#REF!)/#REF!*100</f>
        <v>#REF!</v>
      </c>
    </row>
    <row r="4791" spans="1:8" s="104" customFormat="1">
      <c r="A4791" s="553"/>
      <c r="B4791" s="403" t="s">
        <v>3555</v>
      </c>
      <c r="C4791" s="385"/>
      <c r="D4791" s="11"/>
      <c r="E4791" s="11"/>
      <c r="F4791" s="11"/>
      <c r="G4791" s="397"/>
      <c r="H4791" s="31" t="e">
        <f>(D4908-#REF!)/#REF!*100</f>
        <v>#REF!</v>
      </c>
    </row>
    <row r="4792" spans="1:8" s="104" customFormat="1">
      <c r="A4792" s="553"/>
      <c r="B4792" s="407" t="s">
        <v>3556</v>
      </c>
      <c r="C4792" s="385" t="s">
        <v>2607</v>
      </c>
      <c r="D4792" s="11">
        <v>51.5</v>
      </c>
      <c r="E4792" s="11">
        <v>51.5</v>
      </c>
      <c r="F4792" s="11">
        <v>51.5</v>
      </c>
      <c r="G4792" s="397"/>
      <c r="H4792" s="31" t="e">
        <f>(D4909-#REF!)/#REF!*100</f>
        <v>#REF!</v>
      </c>
    </row>
    <row r="4793" spans="1:8" s="104" customFormat="1">
      <c r="A4793" s="553"/>
      <c r="B4793" s="407" t="s">
        <v>3503</v>
      </c>
      <c r="C4793" s="385" t="s">
        <v>67</v>
      </c>
      <c r="D4793" s="11">
        <v>72.100000000000009</v>
      </c>
      <c r="E4793" s="11">
        <v>72.100000000000009</v>
      </c>
      <c r="F4793" s="11">
        <v>72.100000000000009</v>
      </c>
      <c r="G4793" s="397"/>
      <c r="H4793" s="31" t="e">
        <f>(D4910-#REF!)/#REF!*100</f>
        <v>#REF!</v>
      </c>
    </row>
    <row r="4794" spans="1:8" s="104" customFormat="1">
      <c r="A4794" s="553"/>
      <c r="B4794" s="407" t="s">
        <v>3504</v>
      </c>
      <c r="C4794" s="385" t="s">
        <v>67</v>
      </c>
      <c r="D4794" s="11">
        <v>87.55</v>
      </c>
      <c r="E4794" s="11">
        <v>87.55</v>
      </c>
      <c r="F4794" s="11">
        <v>87.55</v>
      </c>
      <c r="G4794" s="397"/>
      <c r="H4794" s="31" t="e">
        <f>(D4911-#REF!)/#REF!*100</f>
        <v>#REF!</v>
      </c>
    </row>
    <row r="4795" spans="1:8" s="104" customFormat="1">
      <c r="A4795" s="553"/>
      <c r="B4795" s="407" t="s">
        <v>3505</v>
      </c>
      <c r="C4795" s="385" t="s">
        <v>67</v>
      </c>
      <c r="D4795" s="11">
        <v>113.3</v>
      </c>
      <c r="E4795" s="11">
        <v>113.3</v>
      </c>
      <c r="F4795" s="11">
        <v>113.3</v>
      </c>
      <c r="G4795" s="397"/>
      <c r="H4795" s="31" t="e">
        <f>(D4912-#REF!)/#REF!*100</f>
        <v>#REF!</v>
      </c>
    </row>
    <row r="4796" spans="1:8" s="104" customFormat="1">
      <c r="A4796" s="553"/>
      <c r="B4796" s="407" t="s">
        <v>3506</v>
      </c>
      <c r="C4796" s="385" t="s">
        <v>67</v>
      </c>
      <c r="D4796" s="11">
        <v>144.20000000000002</v>
      </c>
      <c r="E4796" s="11">
        <v>144.20000000000002</v>
      </c>
      <c r="F4796" s="11">
        <v>144.20000000000002</v>
      </c>
      <c r="G4796" s="397"/>
      <c r="H4796" s="31" t="e">
        <f>(D4913-#REF!)/#REF!*100</f>
        <v>#REF!</v>
      </c>
    </row>
    <row r="4797" spans="1:8" s="104" customFormat="1">
      <c r="A4797" s="553"/>
      <c r="B4797" s="407" t="s">
        <v>3507</v>
      </c>
      <c r="C4797" s="385" t="s">
        <v>67</v>
      </c>
      <c r="D4797" s="11">
        <v>195.70000000000002</v>
      </c>
      <c r="E4797" s="11">
        <v>195.70000000000002</v>
      </c>
      <c r="F4797" s="11">
        <v>195.70000000000002</v>
      </c>
      <c r="G4797" s="397"/>
      <c r="H4797" s="31" t="e">
        <f>(D4914-#REF!)/#REF!*100</f>
        <v>#REF!</v>
      </c>
    </row>
    <row r="4798" spans="1:8" s="104" customFormat="1">
      <c r="A4798" s="553"/>
      <c r="B4798" s="407" t="s">
        <v>3508</v>
      </c>
      <c r="C4798" s="385" t="s">
        <v>67</v>
      </c>
      <c r="D4798" s="11">
        <v>236.9</v>
      </c>
      <c r="E4798" s="11">
        <v>236.9</v>
      </c>
      <c r="F4798" s="11">
        <v>236.9</v>
      </c>
      <c r="G4798" s="397"/>
      <c r="H4798" s="31" t="e">
        <f>(D4915-#REF!)/#REF!*100</f>
        <v>#REF!</v>
      </c>
    </row>
    <row r="4799" spans="1:8" s="104" customFormat="1">
      <c r="A4799" s="553"/>
      <c r="B4799" s="407" t="s">
        <v>3557</v>
      </c>
      <c r="C4799" s="385" t="s">
        <v>67</v>
      </c>
      <c r="D4799" s="11">
        <v>391.40000000000003</v>
      </c>
      <c r="E4799" s="11">
        <v>391.40000000000003</v>
      </c>
      <c r="F4799" s="11">
        <v>391.40000000000003</v>
      </c>
      <c r="G4799" s="397"/>
      <c r="H4799" s="31" t="e">
        <f>(D4916-#REF!)/#REF!*100</f>
        <v>#REF!</v>
      </c>
    </row>
    <row r="4800" spans="1:8" s="104" customFormat="1">
      <c r="A4800" s="553"/>
      <c r="B4800" s="407" t="s">
        <v>3520</v>
      </c>
      <c r="C4800" s="385" t="s">
        <v>67</v>
      </c>
      <c r="D4800" s="11">
        <v>360.5</v>
      </c>
      <c r="E4800" s="11">
        <v>360.5</v>
      </c>
      <c r="F4800" s="11">
        <v>360.5</v>
      </c>
      <c r="G4800" s="397"/>
      <c r="H4800" s="31" t="e">
        <f>(D4917-#REF!)/#REF!*100</f>
        <v>#REF!</v>
      </c>
    </row>
    <row r="4801" spans="1:8" s="104" customFormat="1">
      <c r="A4801" s="553"/>
      <c r="B4801" s="407" t="s">
        <v>3538</v>
      </c>
      <c r="C4801" s="385" t="s">
        <v>67</v>
      </c>
      <c r="D4801" s="11">
        <v>442.90000000000003</v>
      </c>
      <c r="E4801" s="11">
        <v>442.90000000000003</v>
      </c>
      <c r="F4801" s="11">
        <v>442.90000000000003</v>
      </c>
      <c r="G4801" s="397"/>
      <c r="H4801" s="31" t="e">
        <f>(D4918-#REF!)/#REF!*100</f>
        <v>#REF!</v>
      </c>
    </row>
    <row r="4802" spans="1:8" s="104" customFormat="1">
      <c r="A4802" s="553"/>
      <c r="B4802" s="407" t="s">
        <v>3558</v>
      </c>
      <c r="C4802" s="385" t="s">
        <v>67</v>
      </c>
      <c r="D4802" s="11">
        <v>535.6</v>
      </c>
      <c r="E4802" s="11">
        <v>535.6</v>
      </c>
      <c r="F4802" s="11">
        <v>535.6</v>
      </c>
      <c r="G4802" s="397"/>
      <c r="H4802" s="31" t="e">
        <f>(D4919-#REF!)/#REF!*100</f>
        <v>#REF!</v>
      </c>
    </row>
    <row r="4803" spans="1:8" s="104" customFormat="1" ht="27.75">
      <c r="A4803" s="553"/>
      <c r="B4803" s="403" t="s">
        <v>3559</v>
      </c>
      <c r="C4803" s="385"/>
      <c r="D4803" s="11"/>
      <c r="E4803" s="11"/>
      <c r="F4803" s="11"/>
      <c r="G4803" s="397"/>
      <c r="H4803" s="31" t="e">
        <f>(D4920-#REF!)/#REF!*100</f>
        <v>#REF!</v>
      </c>
    </row>
    <row r="4804" spans="1:8" s="104" customFormat="1">
      <c r="A4804" s="553"/>
      <c r="B4804" s="407" t="s">
        <v>3560</v>
      </c>
      <c r="C4804" s="385" t="s">
        <v>1056</v>
      </c>
      <c r="D4804" s="11">
        <v>51.5</v>
      </c>
      <c r="E4804" s="11">
        <v>51.5</v>
      </c>
      <c r="F4804" s="11">
        <v>51.5</v>
      </c>
      <c r="G4804" s="397"/>
      <c r="H4804" s="31" t="e">
        <f>(D4921-#REF!)/#REF!*100</f>
        <v>#REF!</v>
      </c>
    </row>
    <row r="4805" spans="1:8" s="104" customFormat="1" ht="15.75" customHeight="1">
      <c r="A4805" s="553"/>
      <c r="B4805" s="407" t="s">
        <v>3499</v>
      </c>
      <c r="C4805" s="385" t="s">
        <v>67</v>
      </c>
      <c r="D4805" s="11">
        <v>61.800000000000004</v>
      </c>
      <c r="E4805" s="11">
        <v>61.800000000000004</v>
      </c>
      <c r="F4805" s="11">
        <v>61.800000000000004</v>
      </c>
      <c r="G4805" s="397"/>
      <c r="H4805" s="31" t="e">
        <f>(D4922-#REF!)/#REF!*100</f>
        <v>#REF!</v>
      </c>
    </row>
    <row r="4806" spans="1:8" s="104" customFormat="1" ht="17.25" customHeight="1">
      <c r="A4806" s="553"/>
      <c r="B4806" s="407" t="s">
        <v>3500</v>
      </c>
      <c r="C4806" s="385" t="s">
        <v>1056</v>
      </c>
      <c r="D4806" s="11">
        <v>77.25</v>
      </c>
      <c r="E4806" s="11">
        <v>77.25</v>
      </c>
      <c r="F4806" s="11">
        <v>77.25</v>
      </c>
      <c r="G4806" s="397"/>
      <c r="H4806" s="31" t="e">
        <f>(D4923-#REF!)/#REF!*100</f>
        <v>#REF!</v>
      </c>
    </row>
    <row r="4807" spans="1:8" s="104" customFormat="1" ht="16.5" customHeight="1">
      <c r="A4807" s="553"/>
      <c r="B4807" s="407" t="s">
        <v>3501</v>
      </c>
      <c r="C4807" s="385" t="s">
        <v>67</v>
      </c>
      <c r="D4807" s="11">
        <v>97.850000000000009</v>
      </c>
      <c r="E4807" s="11">
        <v>97.850000000000009</v>
      </c>
      <c r="F4807" s="11">
        <v>97.850000000000009</v>
      </c>
      <c r="G4807" s="397"/>
      <c r="H4807" s="31" t="e">
        <f>(D4924-#REF!)/#REF!*100</f>
        <v>#REF!</v>
      </c>
    </row>
    <row r="4808" spans="1:8" s="104" customFormat="1" ht="18" customHeight="1">
      <c r="A4808" s="553"/>
      <c r="B4808" s="407" t="s">
        <v>3502</v>
      </c>
      <c r="C4808" s="385" t="s">
        <v>67</v>
      </c>
      <c r="D4808" s="11">
        <v>103</v>
      </c>
      <c r="E4808" s="11">
        <v>103</v>
      </c>
      <c r="F4808" s="11">
        <v>103</v>
      </c>
      <c r="G4808" s="397"/>
      <c r="H4808" s="31" t="e">
        <f>(D4925-#REF!)/#REF!*100</f>
        <v>#REF!</v>
      </c>
    </row>
    <row r="4809" spans="1:8" s="104" customFormat="1">
      <c r="A4809" s="553"/>
      <c r="B4809" s="407" t="s">
        <v>3561</v>
      </c>
      <c r="C4809" s="385" t="s">
        <v>67</v>
      </c>
      <c r="D4809" s="11">
        <v>144.20000000000002</v>
      </c>
      <c r="E4809" s="11">
        <v>144.20000000000002</v>
      </c>
      <c r="F4809" s="11">
        <v>144.20000000000002</v>
      </c>
      <c r="G4809" s="397"/>
      <c r="H4809" s="31" t="e">
        <f>(D4926-#REF!)/#REF!*100</f>
        <v>#REF!</v>
      </c>
    </row>
    <row r="4810" spans="1:8" s="104" customFormat="1" ht="16.899999999999999" customHeight="1">
      <c r="A4810" s="553"/>
      <c r="B4810" s="407" t="s">
        <v>3504</v>
      </c>
      <c r="C4810" s="385" t="s">
        <v>67</v>
      </c>
      <c r="D4810" s="11">
        <v>185.4</v>
      </c>
      <c r="E4810" s="11">
        <v>185.4</v>
      </c>
      <c r="F4810" s="11">
        <v>185.4</v>
      </c>
      <c r="G4810" s="397"/>
      <c r="H4810" s="31" t="e">
        <f>(D4927-#REF!)/#REF!*100</f>
        <v>#REF!</v>
      </c>
    </row>
    <row r="4811" spans="1:8" s="104" customFormat="1" ht="17.45" customHeight="1">
      <c r="A4811" s="553"/>
      <c r="B4811" s="407" t="s">
        <v>3505</v>
      </c>
      <c r="C4811" s="385" t="s">
        <v>67</v>
      </c>
      <c r="D4811" s="11">
        <v>236.9</v>
      </c>
      <c r="E4811" s="11">
        <v>236.9</v>
      </c>
      <c r="F4811" s="11">
        <v>236.9</v>
      </c>
      <c r="G4811" s="397"/>
      <c r="H4811" s="31" t="e">
        <f>(D4928-#REF!)/#REF!*100</f>
        <v>#REF!</v>
      </c>
    </row>
    <row r="4812" spans="1:8" s="104" customFormat="1" ht="19.149999999999999" customHeight="1">
      <c r="A4812" s="553"/>
      <c r="B4812" s="407" t="s">
        <v>3506</v>
      </c>
      <c r="C4812" s="385" t="s">
        <v>67</v>
      </c>
      <c r="D4812" s="11">
        <v>298.7</v>
      </c>
      <c r="E4812" s="11">
        <v>298.7</v>
      </c>
      <c r="F4812" s="11">
        <v>298.7</v>
      </c>
      <c r="G4812" s="397"/>
      <c r="H4812" s="31" t="e">
        <f>(D4929-#REF!)/#REF!*100</f>
        <v>#REF!</v>
      </c>
    </row>
    <row r="4813" spans="1:8" s="104" customFormat="1">
      <c r="A4813" s="553"/>
      <c r="B4813" s="407" t="s">
        <v>3562</v>
      </c>
      <c r="C4813" s="385" t="s">
        <v>67</v>
      </c>
      <c r="D4813" s="11">
        <v>401.7</v>
      </c>
      <c r="E4813" s="11">
        <v>401.7</v>
      </c>
      <c r="F4813" s="11">
        <v>401.7</v>
      </c>
      <c r="G4813" s="397"/>
      <c r="H4813" s="31" t="e">
        <f>(D4930-#REF!)/#REF!*100</f>
        <v>#REF!</v>
      </c>
    </row>
    <row r="4814" spans="1:8" s="104" customFormat="1">
      <c r="A4814" s="553"/>
      <c r="B4814" s="403" t="s">
        <v>3510</v>
      </c>
      <c r="C4814" s="385"/>
      <c r="D4814" s="11"/>
      <c r="E4814" s="11"/>
      <c r="F4814" s="11"/>
      <c r="G4814" s="397"/>
      <c r="H4814" s="31" t="e">
        <f>(D4931-#REF!)/#REF!*100</f>
        <v>#REF!</v>
      </c>
    </row>
    <row r="4815" spans="1:8" s="104" customFormat="1">
      <c r="A4815" s="553"/>
      <c r="B4815" s="407" t="s">
        <v>3560</v>
      </c>
      <c r="C4815" s="385" t="s">
        <v>2607</v>
      </c>
      <c r="D4815" s="11">
        <v>61.800000000000004</v>
      </c>
      <c r="E4815" s="11">
        <v>61.800000000000004</v>
      </c>
      <c r="F4815" s="11">
        <v>61.800000000000004</v>
      </c>
      <c r="G4815" s="397"/>
      <c r="H4815" s="31" t="e">
        <f>(D4932-#REF!)/#REF!*100</f>
        <v>#REF!</v>
      </c>
    </row>
    <row r="4816" spans="1:8" s="104" customFormat="1">
      <c r="A4816" s="553"/>
      <c r="B4816" s="407" t="s">
        <v>3563</v>
      </c>
      <c r="C4816" s="385"/>
      <c r="D4816" s="11">
        <v>72.100000000000009</v>
      </c>
      <c r="E4816" s="11">
        <v>72.100000000000009</v>
      </c>
      <c r="F4816" s="11">
        <v>72.100000000000009</v>
      </c>
      <c r="G4816" s="397"/>
      <c r="H4816" s="31" t="e">
        <f>(D4933-#REF!)/#REF!*100</f>
        <v>#REF!</v>
      </c>
    </row>
    <row r="4817" spans="1:8" s="104" customFormat="1">
      <c r="A4817" s="553"/>
      <c r="B4817" s="407" t="s">
        <v>3500</v>
      </c>
      <c r="C4817" s="385" t="s">
        <v>67</v>
      </c>
      <c r="D4817" s="11">
        <v>87.55</v>
      </c>
      <c r="E4817" s="11">
        <v>87.55</v>
      </c>
      <c r="F4817" s="11">
        <v>87.55</v>
      </c>
      <c r="G4817" s="397"/>
      <c r="H4817" s="31" t="e">
        <f>(D4934-#REF!)/#REF!*100</f>
        <v>#REF!</v>
      </c>
    </row>
    <row r="4818" spans="1:8" s="104" customFormat="1">
      <c r="A4818" s="553"/>
      <c r="B4818" s="407" t="s">
        <v>3501</v>
      </c>
      <c r="C4818" s="385" t="s">
        <v>67</v>
      </c>
      <c r="D4818" s="11">
        <v>123.60000000000001</v>
      </c>
      <c r="E4818" s="11">
        <v>123.60000000000001</v>
      </c>
      <c r="F4818" s="11">
        <v>123.60000000000001</v>
      </c>
      <c r="G4818" s="397"/>
      <c r="H4818" s="31" t="e">
        <f>(D4935-#REF!)/#REF!*100</f>
        <v>#REF!</v>
      </c>
    </row>
    <row r="4819" spans="1:8" s="104" customFormat="1">
      <c r="A4819" s="553"/>
      <c r="B4819" s="407" t="s">
        <v>3502</v>
      </c>
      <c r="C4819" s="385" t="s">
        <v>67</v>
      </c>
      <c r="D4819" s="11">
        <v>144.20000000000002</v>
      </c>
      <c r="E4819" s="11">
        <v>144.20000000000002</v>
      </c>
      <c r="F4819" s="11">
        <v>144.20000000000002</v>
      </c>
      <c r="G4819" s="397"/>
      <c r="H4819" s="31" t="e">
        <f>(D4936-#REF!)/#REF!*100</f>
        <v>#REF!</v>
      </c>
    </row>
    <row r="4820" spans="1:8" s="104" customFormat="1">
      <c r="A4820" s="553"/>
      <c r="B4820" s="407" t="s">
        <v>3503</v>
      </c>
      <c r="C4820" s="385" t="s">
        <v>67</v>
      </c>
      <c r="D4820" s="11">
        <v>206</v>
      </c>
      <c r="E4820" s="11">
        <v>206</v>
      </c>
      <c r="F4820" s="11">
        <v>206</v>
      </c>
      <c r="G4820" s="397"/>
      <c r="H4820" s="31" t="e">
        <f>(D4937-#REF!)/#REF!*100</f>
        <v>#REF!</v>
      </c>
    </row>
    <row r="4821" spans="1:8" s="104" customFormat="1">
      <c r="A4821" s="553"/>
      <c r="B4821" s="407" t="s">
        <v>3504</v>
      </c>
      <c r="C4821" s="385" t="s">
        <v>67</v>
      </c>
      <c r="D4821" s="11">
        <v>257.5</v>
      </c>
      <c r="E4821" s="11">
        <v>257.5</v>
      </c>
      <c r="F4821" s="11">
        <v>257.5</v>
      </c>
      <c r="G4821" s="397"/>
      <c r="H4821" s="31"/>
    </row>
    <row r="4822" spans="1:8" s="104" customFormat="1">
      <c r="A4822" s="553"/>
      <c r="B4822" s="407" t="s">
        <v>3505</v>
      </c>
      <c r="C4822" s="385" t="s">
        <v>67</v>
      </c>
      <c r="D4822" s="11">
        <v>339.90000000000003</v>
      </c>
      <c r="E4822" s="11">
        <v>339.90000000000003</v>
      </c>
      <c r="F4822" s="11">
        <v>339.90000000000003</v>
      </c>
      <c r="G4822" s="397"/>
      <c r="H4822" s="31" t="e">
        <f>(D4939-#REF!)/#REF!*100</f>
        <v>#REF!</v>
      </c>
    </row>
    <row r="4823" spans="1:8" s="104" customFormat="1">
      <c r="A4823" s="553"/>
      <c r="B4823" s="407" t="s">
        <v>3506</v>
      </c>
      <c r="C4823" s="385" t="s">
        <v>67</v>
      </c>
      <c r="D4823" s="11">
        <v>453.2</v>
      </c>
      <c r="E4823" s="11">
        <v>453.2</v>
      </c>
      <c r="F4823" s="11">
        <v>453.2</v>
      </c>
      <c r="G4823" s="397"/>
      <c r="H4823" s="31" t="e">
        <f>(D4940-#REF!)/#REF!*100</f>
        <v>#REF!</v>
      </c>
    </row>
    <row r="4824" spans="1:8" s="104" customFormat="1">
      <c r="A4824" s="553"/>
      <c r="B4824" s="407" t="s">
        <v>3507</v>
      </c>
      <c r="C4824" s="385" t="s">
        <v>67</v>
      </c>
      <c r="D4824" s="11">
        <v>597.4</v>
      </c>
      <c r="E4824" s="11">
        <v>597.4</v>
      </c>
      <c r="F4824" s="11">
        <v>597.4</v>
      </c>
      <c r="G4824" s="397"/>
      <c r="H4824" s="31" t="e">
        <f>(D4941-#REF!)/#REF!*100</f>
        <v>#REF!</v>
      </c>
    </row>
    <row r="4825" spans="1:8" s="104" customFormat="1">
      <c r="A4825" s="553">
        <v>37</v>
      </c>
      <c r="B4825" s="407" t="s">
        <v>3564</v>
      </c>
      <c r="C4825" s="385" t="s">
        <v>67</v>
      </c>
      <c r="D4825" s="11">
        <v>741.6</v>
      </c>
      <c r="E4825" s="11">
        <v>741.6</v>
      </c>
      <c r="F4825" s="11">
        <v>741.6</v>
      </c>
      <c r="G4825" s="397"/>
      <c r="H4825" s="31" t="e">
        <f>(D4942-#REF!)/#REF!*100</f>
        <v>#REF!</v>
      </c>
    </row>
    <row r="4826" spans="1:8" s="104" customFormat="1">
      <c r="A4826" s="553"/>
      <c r="B4826" s="407" t="s">
        <v>3509</v>
      </c>
      <c r="C4826" s="385" t="s">
        <v>67</v>
      </c>
      <c r="D4826" s="11">
        <v>885.80000000000007</v>
      </c>
      <c r="E4826" s="11">
        <v>885.80000000000007</v>
      </c>
      <c r="F4826" s="11">
        <v>885.80000000000007</v>
      </c>
      <c r="G4826" s="397"/>
      <c r="H4826" s="31" t="e">
        <f>(D4943-#REF!)/#REF!*100</f>
        <v>#REF!</v>
      </c>
    </row>
    <row r="4827" spans="1:8" s="104" customFormat="1">
      <c r="A4827" s="553"/>
      <c r="B4827" s="407" t="s">
        <v>3520</v>
      </c>
      <c r="C4827" s="385" t="s">
        <v>67</v>
      </c>
      <c r="D4827" s="11">
        <v>1112.4000000000001</v>
      </c>
      <c r="E4827" s="11">
        <v>1112.4000000000001</v>
      </c>
      <c r="F4827" s="11">
        <v>1112.4000000000001</v>
      </c>
      <c r="G4827" s="397"/>
      <c r="H4827" s="31" t="e">
        <f>(D4944-#REF!)/#REF!*100</f>
        <v>#REF!</v>
      </c>
    </row>
    <row r="4828" spans="1:8" s="104" customFormat="1">
      <c r="A4828" s="553"/>
      <c r="B4828" s="407" t="s">
        <v>3538</v>
      </c>
      <c r="C4828" s="385" t="s">
        <v>67</v>
      </c>
      <c r="D4828" s="11">
        <v>1380.2</v>
      </c>
      <c r="E4828" s="11">
        <v>1380.2</v>
      </c>
      <c r="F4828" s="11">
        <v>1380.2</v>
      </c>
      <c r="G4828" s="397"/>
      <c r="H4828" s="31" t="e">
        <f>(D4945-#REF!)/#REF!*100</f>
        <v>#REF!</v>
      </c>
    </row>
    <row r="4829" spans="1:8" s="104" customFormat="1" ht="28.5">
      <c r="A4829" s="553"/>
      <c r="B4829" s="407" t="s">
        <v>3565</v>
      </c>
      <c r="C4829" s="385" t="s">
        <v>67</v>
      </c>
      <c r="D4829" s="11">
        <v>1751</v>
      </c>
      <c r="E4829" s="11">
        <v>1751</v>
      </c>
      <c r="F4829" s="11">
        <v>1751</v>
      </c>
      <c r="G4829" s="397"/>
      <c r="H4829" s="31" t="e">
        <f>(D4946-#REF!)/#REF!*100</f>
        <v>#REF!</v>
      </c>
    </row>
    <row r="4830" spans="1:8" s="104" customFormat="1">
      <c r="A4830" s="553"/>
      <c r="B4830" s="403" t="s">
        <v>3566</v>
      </c>
      <c r="C4830" s="385"/>
      <c r="D4830" s="11"/>
      <c r="E4830" s="11"/>
      <c r="F4830" s="11"/>
      <c r="G4830" s="397"/>
      <c r="H4830" s="31" t="e">
        <f>(D4947-#REF!)/#REF!*100</f>
        <v>#REF!</v>
      </c>
    </row>
    <row r="4831" spans="1:8" s="104" customFormat="1">
      <c r="A4831" s="553"/>
      <c r="B4831" s="407" t="s">
        <v>3567</v>
      </c>
      <c r="C4831" s="385" t="s">
        <v>2607</v>
      </c>
      <c r="D4831" s="11">
        <v>257.5</v>
      </c>
      <c r="E4831" s="11">
        <v>257.5</v>
      </c>
      <c r="F4831" s="11">
        <v>257.5</v>
      </c>
      <c r="G4831" s="397"/>
      <c r="H4831" s="31" t="e">
        <f>(D4948-#REF!)/#REF!*100</f>
        <v>#REF!</v>
      </c>
    </row>
    <row r="4832" spans="1:8" s="104" customFormat="1">
      <c r="A4832" s="553"/>
      <c r="B4832" s="407" t="s">
        <v>3568</v>
      </c>
      <c r="C4832" s="385" t="s">
        <v>67</v>
      </c>
      <c r="D4832" s="11">
        <v>309</v>
      </c>
      <c r="E4832" s="11">
        <v>309</v>
      </c>
      <c r="F4832" s="11">
        <v>309</v>
      </c>
      <c r="G4832" s="397"/>
      <c r="H4832" s="31" t="e">
        <f>(D4949-#REF!)/#REF!*100</f>
        <v>#REF!</v>
      </c>
    </row>
    <row r="4833" spans="1:8" s="104" customFormat="1">
      <c r="A4833" s="553"/>
      <c r="B4833" s="407" t="s">
        <v>3505</v>
      </c>
      <c r="C4833" s="385" t="s">
        <v>67</v>
      </c>
      <c r="D4833" s="11">
        <v>412</v>
      </c>
      <c r="E4833" s="11">
        <v>412</v>
      </c>
      <c r="F4833" s="11">
        <v>412</v>
      </c>
      <c r="G4833" s="397"/>
      <c r="H4833" s="31" t="e">
        <f>(D4950-#REF!)/#REF!*100</f>
        <v>#REF!</v>
      </c>
    </row>
    <row r="4834" spans="1:8" s="104" customFormat="1">
      <c r="A4834" s="553"/>
      <c r="B4834" s="407" t="s">
        <v>3506</v>
      </c>
      <c r="C4834" s="385" t="s">
        <v>67</v>
      </c>
      <c r="D4834" s="11">
        <v>566.5</v>
      </c>
      <c r="E4834" s="11">
        <v>566.5</v>
      </c>
      <c r="F4834" s="11">
        <v>566.5</v>
      </c>
      <c r="G4834" s="397"/>
      <c r="H4834" s="31" t="e">
        <f>(D4951-#REF!)/#REF!*100</f>
        <v>#REF!</v>
      </c>
    </row>
    <row r="4835" spans="1:8" s="104" customFormat="1">
      <c r="A4835" s="553"/>
      <c r="B4835" s="407" t="s">
        <v>3507</v>
      </c>
      <c r="C4835" s="385" t="s">
        <v>67</v>
      </c>
      <c r="D4835" s="11">
        <v>741.6</v>
      </c>
      <c r="E4835" s="11">
        <v>741.6</v>
      </c>
      <c r="F4835" s="11">
        <v>741.6</v>
      </c>
      <c r="G4835" s="397"/>
      <c r="H4835" s="31" t="e">
        <f>(D4952-#REF!)/#REF!*100</f>
        <v>#REF!</v>
      </c>
    </row>
    <row r="4836" spans="1:8" s="104" customFormat="1">
      <c r="A4836" s="553"/>
      <c r="B4836" s="407" t="s">
        <v>3508</v>
      </c>
      <c r="C4836" s="385" t="s">
        <v>67</v>
      </c>
      <c r="D4836" s="11">
        <v>927</v>
      </c>
      <c r="E4836" s="11">
        <v>927</v>
      </c>
      <c r="F4836" s="11">
        <v>927</v>
      </c>
      <c r="G4836" s="397"/>
      <c r="H4836" s="31" t="e">
        <f>(D4953-#REF!)/#REF!*100</f>
        <v>#REF!</v>
      </c>
    </row>
    <row r="4837" spans="1:8" s="104" customFormat="1">
      <c r="A4837" s="553"/>
      <c r="B4837" s="407" t="s">
        <v>3569</v>
      </c>
      <c r="C4837" s="385" t="s">
        <v>67</v>
      </c>
      <c r="D4837" s="11">
        <v>1112.4000000000001</v>
      </c>
      <c r="E4837" s="11">
        <v>1112.4000000000001</v>
      </c>
      <c r="F4837" s="11">
        <v>1112.4000000000001</v>
      </c>
      <c r="G4837" s="397"/>
      <c r="H4837" s="31" t="e">
        <f>(D4954-#REF!)/#REF!*100</f>
        <v>#REF!</v>
      </c>
    </row>
    <row r="4838" spans="1:8" s="104" customFormat="1">
      <c r="A4838" s="553"/>
      <c r="B4838" s="407" t="s">
        <v>3570</v>
      </c>
      <c r="C4838" s="385" t="s">
        <v>67</v>
      </c>
      <c r="D4838" s="11">
        <v>1390.5</v>
      </c>
      <c r="E4838" s="11">
        <v>1390.5</v>
      </c>
      <c r="F4838" s="11">
        <v>1390.5</v>
      </c>
      <c r="G4838" s="397"/>
      <c r="H4838" s="31" t="e">
        <f>(D4955-#REF!)/#REF!*100</f>
        <v>#REF!</v>
      </c>
    </row>
    <row r="4839" spans="1:8" s="104" customFormat="1">
      <c r="A4839" s="553"/>
      <c r="B4839" s="407" t="s">
        <v>3538</v>
      </c>
      <c r="C4839" s="385" t="s">
        <v>67</v>
      </c>
      <c r="D4839" s="11">
        <v>1751</v>
      </c>
      <c r="E4839" s="11">
        <v>1751</v>
      </c>
      <c r="F4839" s="11">
        <v>1751</v>
      </c>
      <c r="G4839" s="397"/>
      <c r="H4839" s="31" t="e">
        <f>(D4956-#REF!)/#REF!*100</f>
        <v>#REF!</v>
      </c>
    </row>
    <row r="4840" spans="1:8" s="104" customFormat="1">
      <c r="A4840" s="553"/>
      <c r="B4840" s="384" t="s">
        <v>3539</v>
      </c>
      <c r="C4840" s="385" t="s">
        <v>67</v>
      </c>
      <c r="D4840" s="11">
        <v>2163</v>
      </c>
      <c r="E4840" s="11">
        <v>2163</v>
      </c>
      <c r="F4840" s="11">
        <v>2163</v>
      </c>
      <c r="G4840" s="397"/>
      <c r="H4840" s="31" t="e">
        <f>(D4957-#REF!)/#REF!*100</f>
        <v>#REF!</v>
      </c>
    </row>
    <row r="4841" spans="1:8" s="104" customFormat="1">
      <c r="A4841" s="553"/>
      <c r="B4841" s="398" t="s">
        <v>3571</v>
      </c>
      <c r="C4841" s="385"/>
      <c r="D4841" s="11"/>
      <c r="E4841" s="11"/>
      <c r="F4841" s="11"/>
      <c r="G4841" s="397"/>
      <c r="H4841" s="31" t="e">
        <f>(D4958-#REF!)/#REF!*100</f>
        <v>#REF!</v>
      </c>
    </row>
    <row r="4842" spans="1:8" s="104" customFormat="1">
      <c r="A4842" s="553"/>
      <c r="B4842" s="384" t="s">
        <v>3548</v>
      </c>
      <c r="C4842" s="385" t="s">
        <v>1056</v>
      </c>
      <c r="D4842" s="11">
        <v>72.100000000000009</v>
      </c>
      <c r="E4842" s="11">
        <v>72.100000000000009</v>
      </c>
      <c r="F4842" s="11">
        <v>72.100000000000009</v>
      </c>
      <c r="G4842" s="397"/>
      <c r="H4842" s="31" t="e">
        <f>(D4959-#REF!)/#REF!*100</f>
        <v>#REF!</v>
      </c>
    </row>
    <row r="4843" spans="1:8" s="104" customFormat="1">
      <c r="A4843" s="553"/>
      <c r="B4843" s="384" t="s">
        <v>3499</v>
      </c>
      <c r="C4843" s="385" t="s">
        <v>67</v>
      </c>
      <c r="D4843" s="11">
        <v>82.4</v>
      </c>
      <c r="E4843" s="11">
        <v>82.4</v>
      </c>
      <c r="F4843" s="11">
        <v>82.4</v>
      </c>
      <c r="G4843" s="397"/>
      <c r="H4843" s="31" t="e">
        <f>(D4960-#REF!)/#REF!*100</f>
        <v>#REF!</v>
      </c>
    </row>
    <row r="4844" spans="1:8" s="104" customFormat="1">
      <c r="A4844" s="553"/>
      <c r="B4844" s="384" t="s">
        <v>3500</v>
      </c>
      <c r="C4844" s="385" t="s">
        <v>67</v>
      </c>
      <c r="D4844" s="11">
        <v>97.850000000000009</v>
      </c>
      <c r="E4844" s="11">
        <v>97.850000000000009</v>
      </c>
      <c r="F4844" s="11">
        <v>97.850000000000009</v>
      </c>
      <c r="G4844" s="397"/>
      <c r="H4844" s="31" t="e">
        <f>(D4961-#REF!)/#REF!*100</f>
        <v>#REF!</v>
      </c>
    </row>
    <row r="4845" spans="1:8" s="104" customFormat="1">
      <c r="A4845" s="553"/>
      <c r="B4845" s="384" t="s">
        <v>3572</v>
      </c>
      <c r="C4845" s="385" t="s">
        <v>67</v>
      </c>
      <c r="D4845" s="11">
        <v>133.9</v>
      </c>
      <c r="E4845" s="11">
        <v>133.9</v>
      </c>
      <c r="F4845" s="11">
        <v>133.9</v>
      </c>
      <c r="G4845" s="397"/>
      <c r="H4845" s="31" t="e">
        <f>(D4962-#REF!)/#REF!*100</f>
        <v>#REF!</v>
      </c>
    </row>
    <row r="4846" spans="1:8" s="104" customFormat="1">
      <c r="A4846" s="553"/>
      <c r="B4846" s="384" t="s">
        <v>3502</v>
      </c>
      <c r="C4846" s="385" t="s">
        <v>1056</v>
      </c>
      <c r="D4846" s="11">
        <v>195.70000000000002</v>
      </c>
      <c r="E4846" s="11">
        <v>195.70000000000002</v>
      </c>
      <c r="F4846" s="11">
        <v>195.70000000000002</v>
      </c>
      <c r="G4846" s="397"/>
      <c r="H4846" s="31" t="e">
        <f>(D4963-#REF!)/#REF!*100</f>
        <v>#REF!</v>
      </c>
    </row>
    <row r="4847" spans="1:8" s="104" customFormat="1">
      <c r="A4847" s="553"/>
      <c r="B4847" s="384" t="s">
        <v>3503</v>
      </c>
      <c r="C4847" s="385" t="s">
        <v>67</v>
      </c>
      <c r="D4847" s="11">
        <v>288.40000000000003</v>
      </c>
      <c r="E4847" s="11">
        <v>288.40000000000003</v>
      </c>
      <c r="F4847" s="11">
        <v>288.40000000000003</v>
      </c>
      <c r="G4847" s="397"/>
      <c r="H4847" s="31" t="e">
        <f>(D4964-#REF!)/#REF!*100</f>
        <v>#REF!</v>
      </c>
    </row>
    <row r="4848" spans="1:8" s="104" customFormat="1">
      <c r="A4848" s="553"/>
      <c r="B4848" s="384" t="s">
        <v>3504</v>
      </c>
      <c r="C4848" s="385" t="s">
        <v>67</v>
      </c>
      <c r="D4848" s="11">
        <v>350.2</v>
      </c>
      <c r="E4848" s="11">
        <v>350.2</v>
      </c>
      <c r="F4848" s="11">
        <v>350.2</v>
      </c>
      <c r="G4848" s="397"/>
      <c r="H4848" s="31" t="e">
        <f>(D4965-#REF!)/#REF!*100</f>
        <v>#REF!</v>
      </c>
    </row>
    <row r="4849" spans="1:8" s="104" customFormat="1">
      <c r="A4849" s="553"/>
      <c r="B4849" s="384" t="s">
        <v>3505</v>
      </c>
      <c r="C4849" s="385" t="s">
        <v>67</v>
      </c>
      <c r="D4849" s="11">
        <v>484.1</v>
      </c>
      <c r="E4849" s="11">
        <v>484.1</v>
      </c>
      <c r="F4849" s="11">
        <v>484.1</v>
      </c>
      <c r="G4849" s="397"/>
      <c r="H4849" s="31" t="e">
        <f>(D4966-#REF!)/#REF!*100</f>
        <v>#REF!</v>
      </c>
    </row>
    <row r="4850" spans="1:8" s="104" customFormat="1">
      <c r="A4850" s="553"/>
      <c r="B4850" s="384" t="s">
        <v>3573</v>
      </c>
      <c r="C4850" s="385" t="s">
        <v>67</v>
      </c>
      <c r="D4850" s="11">
        <v>638.6</v>
      </c>
      <c r="E4850" s="11">
        <v>638.6</v>
      </c>
      <c r="F4850" s="11">
        <v>638.6</v>
      </c>
      <c r="G4850" s="397"/>
      <c r="H4850" s="31" t="e">
        <f>(D4967-#REF!)/#REF!*100</f>
        <v>#REF!</v>
      </c>
    </row>
    <row r="4851" spans="1:8" s="104" customFormat="1">
      <c r="A4851" s="553"/>
      <c r="B4851" s="384" t="s">
        <v>3507</v>
      </c>
      <c r="C4851" s="385" t="s">
        <v>67</v>
      </c>
      <c r="D4851" s="11">
        <v>844.6</v>
      </c>
      <c r="E4851" s="11">
        <v>844.6</v>
      </c>
      <c r="F4851" s="11">
        <v>844.6</v>
      </c>
      <c r="G4851" s="397"/>
      <c r="H4851" s="31" t="e">
        <f>(D4968-#REF!)/#REF!*100</f>
        <v>#REF!</v>
      </c>
    </row>
    <row r="4852" spans="1:8" s="104" customFormat="1">
      <c r="A4852" s="553"/>
      <c r="B4852" s="384" t="s">
        <v>3508</v>
      </c>
      <c r="C4852" s="385" t="s">
        <v>67</v>
      </c>
      <c r="D4852" s="11">
        <v>1030</v>
      </c>
      <c r="E4852" s="11">
        <v>1030</v>
      </c>
      <c r="F4852" s="11">
        <v>1030</v>
      </c>
      <c r="G4852" s="397"/>
      <c r="H4852" s="31" t="e">
        <f>(D4969-#REF!)/#REF!*100</f>
        <v>#REF!</v>
      </c>
    </row>
    <row r="4853" spans="1:8" s="104" customFormat="1">
      <c r="A4853" s="553"/>
      <c r="B4853" s="384" t="s">
        <v>3569</v>
      </c>
      <c r="C4853" s="385" t="s">
        <v>67</v>
      </c>
      <c r="D4853" s="11">
        <v>1287.5</v>
      </c>
      <c r="E4853" s="11">
        <v>1287.5</v>
      </c>
      <c r="F4853" s="11">
        <v>1287.5</v>
      </c>
      <c r="G4853" s="397"/>
      <c r="H4853" s="31" t="e">
        <f>(D4970-#REF!)/#REF!*100</f>
        <v>#REF!</v>
      </c>
    </row>
    <row r="4854" spans="1:8" s="104" customFormat="1">
      <c r="A4854" s="553"/>
      <c r="B4854" s="384" t="s">
        <v>3520</v>
      </c>
      <c r="C4854" s="385" t="s">
        <v>67</v>
      </c>
      <c r="D4854" s="11">
        <v>1596.5</v>
      </c>
      <c r="E4854" s="11">
        <v>1596.5</v>
      </c>
      <c r="F4854" s="11">
        <v>1596.5</v>
      </c>
      <c r="G4854" s="397"/>
      <c r="H4854" s="460"/>
    </row>
    <row r="4855" spans="1:8" s="104" customFormat="1">
      <c r="A4855" s="553"/>
      <c r="B4855" s="384" t="s">
        <v>3538</v>
      </c>
      <c r="C4855" s="385" t="s">
        <v>67</v>
      </c>
      <c r="D4855" s="11">
        <v>2008.5</v>
      </c>
      <c r="E4855" s="11">
        <v>2008.5</v>
      </c>
      <c r="F4855" s="11">
        <v>2008.5</v>
      </c>
      <c r="G4855" s="397"/>
      <c r="H4855" s="650">
        <v>0</v>
      </c>
    </row>
    <row r="4856" spans="1:8" s="104" customFormat="1">
      <c r="A4856" s="553"/>
      <c r="B4856" s="384" t="s">
        <v>3539</v>
      </c>
      <c r="C4856" s="385" t="s">
        <v>67</v>
      </c>
      <c r="D4856" s="11">
        <v>2472</v>
      </c>
      <c r="E4856" s="11">
        <v>2472</v>
      </c>
      <c r="F4856" s="11">
        <v>2472</v>
      </c>
      <c r="G4856" s="397"/>
      <c r="H4856" s="651"/>
    </row>
    <row r="4857" spans="1:8" s="104" customFormat="1" ht="15">
      <c r="A4857" s="647">
        <v>38</v>
      </c>
      <c r="B4857" s="447" t="s">
        <v>3574</v>
      </c>
      <c r="C4857" s="448"/>
      <c r="D4857" s="11"/>
      <c r="E4857" s="11"/>
      <c r="F4857" s="11"/>
      <c r="G4857" s="449"/>
      <c r="H4857" s="31" t="e">
        <f>(D4974-#REF!)/#REF!*100</f>
        <v>#REF!</v>
      </c>
    </row>
    <row r="4858" spans="1:8" s="104" customFormat="1" ht="15">
      <c r="A4858" s="649"/>
      <c r="B4858" s="450" t="s">
        <v>3575</v>
      </c>
      <c r="C4858" s="385" t="s">
        <v>197</v>
      </c>
      <c r="D4858" s="11">
        <v>16995</v>
      </c>
      <c r="E4858" s="11">
        <v>16995</v>
      </c>
      <c r="F4858" s="11">
        <v>16995</v>
      </c>
      <c r="G4858" s="397"/>
      <c r="H4858" s="505"/>
    </row>
    <row r="4859" spans="1:8" s="104" customFormat="1" ht="38.25">
      <c r="A4859" s="555">
        <v>39</v>
      </c>
      <c r="B4859" s="399" t="s">
        <v>3576</v>
      </c>
      <c r="C4859" s="451"/>
      <c r="D4859" s="11"/>
      <c r="E4859" s="11"/>
      <c r="F4859" s="11"/>
      <c r="G4859" s="397"/>
      <c r="H4859" s="31" t="e">
        <f>(D4976-#REF!)/#REF!*100</f>
        <v>#REF!</v>
      </c>
    </row>
    <row r="4860" spans="1:8" s="104" customFormat="1" ht="25.5">
      <c r="A4860" s="553"/>
      <c r="B4860" s="384" t="s">
        <v>3577</v>
      </c>
      <c r="C4860" s="385" t="s">
        <v>705</v>
      </c>
      <c r="D4860" s="11" t="s">
        <v>255</v>
      </c>
      <c r="E4860" s="11" t="s">
        <v>255</v>
      </c>
      <c r="F4860" s="11" t="s">
        <v>255</v>
      </c>
      <c r="G4860" s="397"/>
      <c r="H4860" s="505"/>
    </row>
    <row r="4861" spans="1:8" s="104" customFormat="1" ht="18" customHeight="1">
      <c r="A4861" s="553"/>
      <c r="B4861" s="384" t="s">
        <v>3578</v>
      </c>
      <c r="C4861" s="385"/>
      <c r="D4861" s="11"/>
      <c r="E4861" s="11"/>
      <c r="F4861" s="11"/>
      <c r="G4861" s="397"/>
      <c r="H4861" s="31" t="e">
        <f>(D4978-#REF!)/#REF!*100</f>
        <v>#REF!</v>
      </c>
    </row>
    <row r="4862" spans="1:8" s="104" customFormat="1" ht="25.5">
      <c r="A4862" s="553"/>
      <c r="B4862" s="384" t="s">
        <v>3579</v>
      </c>
      <c r="C4862" s="385" t="s">
        <v>705</v>
      </c>
      <c r="D4862" s="11" t="s">
        <v>255</v>
      </c>
      <c r="E4862" s="11" t="s">
        <v>255</v>
      </c>
      <c r="F4862" s="11" t="s">
        <v>255</v>
      </c>
      <c r="G4862" s="397"/>
      <c r="H4862" s="505"/>
    </row>
    <row r="4863" spans="1:8" s="104" customFormat="1">
      <c r="A4863" s="553"/>
      <c r="B4863" s="384" t="s">
        <v>3578</v>
      </c>
      <c r="C4863" s="385"/>
      <c r="D4863" s="11"/>
      <c r="E4863" s="11"/>
      <c r="F4863" s="11"/>
      <c r="G4863" s="397"/>
      <c r="H4863" s="31" t="e">
        <f>(D4980-#REF!)/#REF!*100</f>
        <v>#REF!</v>
      </c>
    </row>
    <row r="4864" spans="1:8" s="104" customFormat="1" ht="38.25">
      <c r="A4864" s="647">
        <v>41</v>
      </c>
      <c r="B4864" s="399" t="s">
        <v>3580</v>
      </c>
      <c r="C4864" s="452"/>
      <c r="D4864" s="11"/>
      <c r="E4864" s="11"/>
      <c r="F4864" s="11"/>
      <c r="G4864" s="397"/>
      <c r="H4864" s="505"/>
    </row>
    <row r="4865" spans="1:8" s="104" customFormat="1" ht="25.5">
      <c r="A4865" s="648"/>
      <c r="B4865" s="384" t="s">
        <v>3581</v>
      </c>
      <c r="C4865" s="385" t="s">
        <v>705</v>
      </c>
      <c r="D4865" s="11" t="s">
        <v>255</v>
      </c>
      <c r="E4865" s="11" t="s">
        <v>255</v>
      </c>
      <c r="F4865" s="11" t="s">
        <v>255</v>
      </c>
      <c r="G4865" s="397"/>
      <c r="H4865" s="31" t="e">
        <f>(D4982-#REF!)/#REF!*100</f>
        <v>#REF!</v>
      </c>
    </row>
    <row r="4866" spans="1:8" s="104" customFormat="1" ht="25.5">
      <c r="A4866" s="648"/>
      <c r="B4866" s="384" t="s">
        <v>3579</v>
      </c>
      <c r="C4866" s="385" t="s">
        <v>705</v>
      </c>
      <c r="D4866" s="11" t="s">
        <v>255</v>
      </c>
      <c r="E4866" s="11" t="s">
        <v>255</v>
      </c>
      <c r="F4866" s="11" t="s">
        <v>255</v>
      </c>
      <c r="G4866" s="397"/>
      <c r="H4866" s="505"/>
    </row>
    <row r="4867" spans="1:8" s="104" customFormat="1" ht="15">
      <c r="A4867" s="648"/>
      <c r="B4867" s="384" t="s">
        <v>3578</v>
      </c>
      <c r="C4867" s="385"/>
      <c r="D4867" s="11"/>
      <c r="E4867" s="11"/>
      <c r="F4867" s="11"/>
      <c r="G4867" s="397"/>
      <c r="H4867" s="31" t="e">
        <f>(D4984-#REF!)/#REF!*100</f>
        <v>#REF!</v>
      </c>
    </row>
    <row r="4868" spans="1:8" s="104" customFormat="1" ht="25.5">
      <c r="A4868" s="648"/>
      <c r="B4868" s="384" t="s">
        <v>3582</v>
      </c>
      <c r="C4868" s="385" t="s">
        <v>705</v>
      </c>
      <c r="D4868" s="11" t="s">
        <v>255</v>
      </c>
      <c r="E4868" s="11" t="s">
        <v>255</v>
      </c>
      <c r="F4868" s="11" t="s">
        <v>255</v>
      </c>
      <c r="G4868" s="397"/>
      <c r="H4868" s="505"/>
    </row>
    <row r="4869" spans="1:8" s="104" customFormat="1" ht="15">
      <c r="A4869" s="648"/>
      <c r="B4869" s="384" t="s">
        <v>3578</v>
      </c>
      <c r="C4869" s="385"/>
      <c r="D4869" s="11"/>
      <c r="E4869" s="11"/>
      <c r="F4869" s="11"/>
      <c r="G4869" s="397"/>
      <c r="H4869" s="31" t="e">
        <f>(D4986-#REF!)/#REF!*100</f>
        <v>#REF!</v>
      </c>
    </row>
    <row r="4870" spans="1:8" s="104" customFormat="1" ht="25.5">
      <c r="A4870" s="648"/>
      <c r="B4870" s="384" t="s">
        <v>3583</v>
      </c>
      <c r="C4870" s="385" t="s">
        <v>705</v>
      </c>
      <c r="D4870" s="11" t="s">
        <v>255</v>
      </c>
      <c r="E4870" s="11" t="s">
        <v>255</v>
      </c>
      <c r="F4870" s="11" t="s">
        <v>255</v>
      </c>
      <c r="G4870" s="397"/>
      <c r="H4870" s="505"/>
    </row>
    <row r="4871" spans="1:8" s="104" customFormat="1" ht="15">
      <c r="A4871" s="648"/>
      <c r="B4871" s="384" t="s">
        <v>3578</v>
      </c>
      <c r="C4871" s="385"/>
      <c r="D4871" s="11"/>
      <c r="E4871" s="11"/>
      <c r="F4871" s="11"/>
      <c r="G4871" s="397"/>
      <c r="H4871" s="505"/>
    </row>
    <row r="4872" spans="1:8" s="104" customFormat="1" ht="25.5">
      <c r="A4872" s="648"/>
      <c r="B4872" s="399" t="s">
        <v>3584</v>
      </c>
      <c r="C4872" s="452"/>
      <c r="D4872" s="11"/>
      <c r="E4872" s="11"/>
      <c r="F4872" s="11"/>
      <c r="G4872" s="397"/>
      <c r="H4872" s="31" t="e">
        <f>(D4989-#REF!)/#REF!*100</f>
        <v>#REF!</v>
      </c>
    </row>
    <row r="4873" spans="1:8" s="104" customFormat="1" ht="25.5">
      <c r="A4873" s="648"/>
      <c r="B4873" s="384" t="s">
        <v>3577</v>
      </c>
      <c r="C4873" s="385" t="s">
        <v>705</v>
      </c>
      <c r="D4873" s="11" t="s">
        <v>255</v>
      </c>
      <c r="E4873" s="11" t="s">
        <v>255</v>
      </c>
      <c r="F4873" s="11" t="s">
        <v>255</v>
      </c>
      <c r="G4873" s="397"/>
      <c r="H4873" s="31" t="e">
        <f>(D4990-#REF!)/#REF!*100</f>
        <v>#REF!</v>
      </c>
    </row>
    <row r="4874" spans="1:8" s="104" customFormat="1" ht="25.5">
      <c r="A4874" s="648"/>
      <c r="B4874" s="384" t="s">
        <v>3579</v>
      </c>
      <c r="C4874" s="385" t="s">
        <v>705</v>
      </c>
      <c r="D4874" s="11" t="s">
        <v>255</v>
      </c>
      <c r="E4874" s="11" t="s">
        <v>255</v>
      </c>
      <c r="F4874" s="11" t="s">
        <v>255</v>
      </c>
      <c r="G4874" s="397"/>
      <c r="H4874" s="31" t="e">
        <f>(D4991-#REF!)/#REF!*100</f>
        <v>#REF!</v>
      </c>
    </row>
    <row r="4875" spans="1:8" s="104" customFormat="1" ht="25.5">
      <c r="A4875" s="648"/>
      <c r="B4875" s="384" t="s">
        <v>3582</v>
      </c>
      <c r="C4875" s="385" t="s">
        <v>705</v>
      </c>
      <c r="D4875" s="11" t="s">
        <v>255</v>
      </c>
      <c r="E4875" s="11" t="s">
        <v>255</v>
      </c>
      <c r="F4875" s="11" t="s">
        <v>255</v>
      </c>
      <c r="G4875" s="397"/>
      <c r="H4875" s="505"/>
    </row>
    <row r="4876" spans="1:8" s="104" customFormat="1" ht="25.5">
      <c r="A4876" s="649"/>
      <c r="B4876" s="384" t="s">
        <v>3583</v>
      </c>
      <c r="C4876" s="385" t="s">
        <v>705</v>
      </c>
      <c r="D4876" s="11" t="s">
        <v>255</v>
      </c>
      <c r="E4876" s="11" t="s">
        <v>255</v>
      </c>
      <c r="F4876" s="11" t="s">
        <v>255</v>
      </c>
      <c r="G4876" s="397"/>
      <c r="H4876" s="505"/>
    </row>
    <row r="4877" spans="1:8" s="104" customFormat="1">
      <c r="A4877" s="555">
        <v>42</v>
      </c>
      <c r="B4877" s="399" t="s">
        <v>3585</v>
      </c>
      <c r="C4877" s="385"/>
      <c r="D4877" s="11"/>
      <c r="E4877" s="11"/>
      <c r="F4877" s="11"/>
      <c r="G4877" s="397"/>
      <c r="H4877" s="31" t="e">
        <f>(D4994-#REF!)/#REF!*100</f>
        <v>#REF!</v>
      </c>
    </row>
    <row r="4878" spans="1:8" s="104" customFormat="1">
      <c r="A4878" s="553"/>
      <c r="B4878" s="384" t="s">
        <v>3586</v>
      </c>
      <c r="C4878" s="385" t="s">
        <v>705</v>
      </c>
      <c r="D4878" s="11">
        <v>252.35</v>
      </c>
      <c r="E4878" s="11">
        <v>252.35</v>
      </c>
      <c r="F4878" s="11">
        <v>252.35</v>
      </c>
      <c r="G4878" s="397"/>
      <c r="H4878" s="31" t="e">
        <f>(D4995-#REF!)/#REF!*100</f>
        <v>#REF!</v>
      </c>
    </row>
    <row r="4879" spans="1:8" s="104" customFormat="1">
      <c r="A4879" s="553"/>
      <c r="B4879" s="384" t="s">
        <v>3587</v>
      </c>
      <c r="C4879" s="385" t="s">
        <v>705</v>
      </c>
      <c r="D4879" s="11">
        <v>231.75</v>
      </c>
      <c r="E4879" s="11">
        <v>231.75</v>
      </c>
      <c r="F4879" s="11">
        <v>231.75</v>
      </c>
      <c r="G4879" s="397"/>
      <c r="H4879" s="31"/>
    </row>
    <row r="4880" spans="1:8" s="104" customFormat="1">
      <c r="A4880" s="553"/>
      <c r="B4880" s="384" t="s">
        <v>3588</v>
      </c>
      <c r="C4880" s="385" t="s">
        <v>705</v>
      </c>
      <c r="D4880" s="11">
        <v>427.45</v>
      </c>
      <c r="E4880" s="11">
        <v>427.45</v>
      </c>
      <c r="F4880" s="11">
        <v>427.45</v>
      </c>
      <c r="G4880" s="397"/>
      <c r="H4880" s="31" t="e">
        <f>(D4997-#REF!)/#REF!*100</f>
        <v>#REF!</v>
      </c>
    </row>
    <row r="4881" spans="1:8" s="104" customFormat="1">
      <c r="A4881" s="553"/>
      <c r="B4881" s="384" t="s">
        <v>3589</v>
      </c>
      <c r="C4881" s="385" t="s">
        <v>705</v>
      </c>
      <c r="D4881" s="11">
        <v>417.15000000000003</v>
      </c>
      <c r="E4881" s="11">
        <v>417.15000000000003</v>
      </c>
      <c r="F4881" s="11">
        <v>417.15000000000003</v>
      </c>
      <c r="G4881" s="397"/>
      <c r="H4881" s="31" t="e">
        <f>(D4998-#REF!)/#REF!*100</f>
        <v>#REF!</v>
      </c>
    </row>
    <row r="4882" spans="1:8" s="104" customFormat="1" ht="28.5" customHeight="1">
      <c r="A4882" s="553"/>
      <c r="B4882" s="384" t="s">
        <v>3590</v>
      </c>
      <c r="C4882" s="385" t="s">
        <v>705</v>
      </c>
      <c r="D4882" s="11">
        <v>355.35</v>
      </c>
      <c r="E4882" s="11">
        <v>355.35</v>
      </c>
      <c r="F4882" s="11">
        <v>355.35</v>
      </c>
      <c r="G4882" s="397"/>
      <c r="H4882" s="31" t="e">
        <f>(D4999-#REF!)/#REF!*100</f>
        <v>#REF!</v>
      </c>
    </row>
    <row r="4883" spans="1:8" s="104" customFormat="1" ht="30">
      <c r="A4883" s="647">
        <v>43</v>
      </c>
      <c r="B4883" s="453" t="s">
        <v>3591</v>
      </c>
      <c r="C4883" s="426"/>
      <c r="D4883" s="11"/>
      <c r="E4883" s="11"/>
      <c r="F4883" s="362"/>
      <c r="G4883" s="397"/>
      <c r="H4883" s="31" t="e">
        <f>(D5000-#REF!)/#REF!*100</f>
        <v>#REF!</v>
      </c>
    </row>
    <row r="4884" spans="1:8" s="104" customFormat="1" ht="15">
      <c r="A4884" s="648"/>
      <c r="B4884" s="398" t="s">
        <v>3592</v>
      </c>
      <c r="C4884" s="454"/>
      <c r="D4884" s="11"/>
      <c r="E4884" s="11"/>
      <c r="F4884" s="362"/>
      <c r="G4884" s="397"/>
      <c r="H4884" s="31" t="e">
        <f>(D5001-#REF!)/#REF!*100</f>
        <v>#REF!</v>
      </c>
    </row>
    <row r="4885" spans="1:8" s="104" customFormat="1" ht="15">
      <c r="A4885" s="648"/>
      <c r="B4885" s="389" t="s">
        <v>3593</v>
      </c>
      <c r="C4885" s="506" t="s">
        <v>3594</v>
      </c>
      <c r="D4885" s="11">
        <v>87.55</v>
      </c>
      <c r="E4885" s="11">
        <v>87.55</v>
      </c>
      <c r="F4885" s="11">
        <v>87.55</v>
      </c>
      <c r="G4885" s="397"/>
      <c r="H4885" s="31" t="e">
        <f>(D5002-#REF!)/#REF!*100</f>
        <v>#REF!</v>
      </c>
    </row>
    <row r="4886" spans="1:8" s="104" customFormat="1" ht="15">
      <c r="A4886" s="648"/>
      <c r="B4886" s="389" t="s">
        <v>3595</v>
      </c>
      <c r="C4886" s="506" t="s">
        <v>74</v>
      </c>
      <c r="D4886" s="11">
        <v>123.60000000000001</v>
      </c>
      <c r="E4886" s="11">
        <v>123.60000000000001</v>
      </c>
      <c r="F4886" s="11">
        <v>123.60000000000001</v>
      </c>
      <c r="G4886" s="397"/>
      <c r="H4886" s="31" t="e">
        <f>(D5003-#REF!)/#REF!*100</f>
        <v>#REF!</v>
      </c>
    </row>
    <row r="4887" spans="1:8" s="104" customFormat="1" ht="15">
      <c r="A4887" s="648"/>
      <c r="B4887" s="389" t="s">
        <v>3596</v>
      </c>
      <c r="C4887" s="506" t="s">
        <v>74</v>
      </c>
      <c r="D4887" s="11">
        <v>175.1</v>
      </c>
      <c r="E4887" s="11">
        <v>175.1</v>
      </c>
      <c r="F4887" s="11">
        <v>175.1</v>
      </c>
      <c r="G4887" s="397"/>
      <c r="H4887" s="31"/>
    </row>
    <row r="4888" spans="1:8" s="104" customFormat="1" ht="15">
      <c r="A4888" s="648"/>
      <c r="B4888" s="389" t="s">
        <v>3597</v>
      </c>
      <c r="C4888" s="506" t="s">
        <v>74</v>
      </c>
      <c r="D4888" s="11">
        <v>252.35</v>
      </c>
      <c r="E4888" s="11">
        <v>252.35</v>
      </c>
      <c r="F4888" s="11">
        <v>252.35</v>
      </c>
      <c r="G4888" s="397"/>
      <c r="H4888" s="31"/>
    </row>
    <row r="4889" spans="1:8" s="104" customFormat="1" ht="15">
      <c r="A4889" s="648"/>
      <c r="B4889" s="390" t="s">
        <v>3598</v>
      </c>
      <c r="C4889" s="401" t="s">
        <v>74</v>
      </c>
      <c r="D4889" s="11">
        <v>345.05</v>
      </c>
      <c r="E4889" s="11">
        <v>345.05</v>
      </c>
      <c r="F4889" s="11">
        <v>345.05</v>
      </c>
      <c r="G4889" s="397"/>
      <c r="H4889" s="31" t="e">
        <f>(D5006-#REF!)/#REF!*100</f>
        <v>#REF!</v>
      </c>
    </row>
    <row r="4890" spans="1:8" s="104" customFormat="1" ht="15">
      <c r="A4890" s="648"/>
      <c r="B4890" s="390" t="s">
        <v>3599</v>
      </c>
      <c r="C4890" s="401" t="s">
        <v>74</v>
      </c>
      <c r="D4890" s="11">
        <v>530.45000000000005</v>
      </c>
      <c r="E4890" s="11">
        <v>530.45000000000005</v>
      </c>
      <c r="F4890" s="11">
        <v>530.45000000000005</v>
      </c>
      <c r="G4890" s="397"/>
      <c r="H4890" s="31" t="e">
        <f>(D5007-#REF!)/#REF!*100</f>
        <v>#REF!</v>
      </c>
    </row>
    <row r="4891" spans="1:8" s="104" customFormat="1" ht="15">
      <c r="A4891" s="648"/>
      <c r="B4891" s="390" t="s">
        <v>3600</v>
      </c>
      <c r="C4891" s="401" t="s">
        <v>74</v>
      </c>
      <c r="D4891" s="11">
        <v>999.1</v>
      </c>
      <c r="E4891" s="11">
        <v>999.1</v>
      </c>
      <c r="F4891" s="11">
        <v>999.1</v>
      </c>
      <c r="G4891" s="397"/>
      <c r="H4891" s="31" t="e">
        <f>(D5008-#REF!)/#REF!*100</f>
        <v>#REF!</v>
      </c>
    </row>
    <row r="4892" spans="1:8" s="104" customFormat="1" ht="15">
      <c r="A4892" s="648"/>
      <c r="B4892" s="390" t="s">
        <v>3601</v>
      </c>
      <c r="C4892" s="401" t="s">
        <v>74</v>
      </c>
      <c r="D4892" s="11">
        <v>164.8</v>
      </c>
      <c r="E4892" s="11">
        <v>164.8</v>
      </c>
      <c r="F4892" s="11">
        <v>164.8</v>
      </c>
      <c r="G4892" s="397"/>
      <c r="H4892" s="31" t="e">
        <f>(D5009-#REF!)/#REF!*100</f>
        <v>#REF!</v>
      </c>
    </row>
    <row r="4893" spans="1:8" s="104" customFormat="1" ht="15">
      <c r="A4893" s="648"/>
      <c r="B4893" s="390" t="s">
        <v>3602</v>
      </c>
      <c r="C4893" s="401" t="s">
        <v>74</v>
      </c>
      <c r="D4893" s="11">
        <v>216.3</v>
      </c>
      <c r="E4893" s="11">
        <v>216.3</v>
      </c>
      <c r="F4893" s="11">
        <v>216.3</v>
      </c>
      <c r="G4893" s="397"/>
      <c r="H4893" s="31"/>
    </row>
    <row r="4894" spans="1:8" s="104" customFormat="1" ht="15">
      <c r="A4894" s="648"/>
      <c r="B4894" s="390" t="s">
        <v>3603</v>
      </c>
      <c r="C4894" s="401" t="s">
        <v>74</v>
      </c>
      <c r="D4894" s="11">
        <v>288.40000000000003</v>
      </c>
      <c r="E4894" s="11">
        <v>288.40000000000003</v>
      </c>
      <c r="F4894" s="11">
        <v>288.40000000000003</v>
      </c>
      <c r="G4894" s="397"/>
      <c r="H4894" s="31" t="e">
        <f>(D5011-#REF!)/#REF!*100</f>
        <v>#REF!</v>
      </c>
    </row>
    <row r="4895" spans="1:8" s="104" customFormat="1" ht="15">
      <c r="A4895" s="648"/>
      <c r="B4895" s="390" t="s">
        <v>3604</v>
      </c>
      <c r="C4895" s="401" t="s">
        <v>74</v>
      </c>
      <c r="D4895" s="11">
        <v>432.6</v>
      </c>
      <c r="E4895" s="11">
        <v>432.6</v>
      </c>
      <c r="F4895" s="11">
        <v>432.6</v>
      </c>
      <c r="G4895" s="397"/>
      <c r="H4895" s="31" t="e">
        <f>(D5012-#REF!)/#REF!*100</f>
        <v>#REF!</v>
      </c>
    </row>
    <row r="4896" spans="1:8" s="104" customFormat="1" ht="15">
      <c r="A4896" s="648"/>
      <c r="B4896" s="390" t="s">
        <v>3605</v>
      </c>
      <c r="C4896" s="401" t="s">
        <v>74</v>
      </c>
      <c r="D4896" s="11">
        <v>587.1</v>
      </c>
      <c r="E4896" s="11">
        <v>587.1</v>
      </c>
      <c r="F4896" s="11">
        <v>587.1</v>
      </c>
      <c r="G4896" s="397"/>
      <c r="H4896" s="31" t="e">
        <f>(D5013-#REF!)/#REF!*100</f>
        <v>#REF!</v>
      </c>
    </row>
    <row r="4897" spans="1:8" s="104" customFormat="1" ht="15">
      <c r="A4897" s="648"/>
      <c r="B4897" s="390" t="s">
        <v>3606</v>
      </c>
      <c r="C4897" s="401" t="s">
        <v>74</v>
      </c>
      <c r="D4897" s="11">
        <v>793.1</v>
      </c>
      <c r="E4897" s="11">
        <v>793.1</v>
      </c>
      <c r="F4897" s="11">
        <v>793.1</v>
      </c>
      <c r="G4897" s="397"/>
      <c r="H4897" s="31"/>
    </row>
    <row r="4898" spans="1:8" s="104" customFormat="1" ht="15">
      <c r="A4898" s="648"/>
      <c r="B4898" s="390" t="s">
        <v>3607</v>
      </c>
      <c r="C4898" s="401" t="s">
        <v>74</v>
      </c>
      <c r="D4898" s="11">
        <v>1488.3500000000001</v>
      </c>
      <c r="E4898" s="11">
        <v>1488.3500000000001</v>
      </c>
      <c r="F4898" s="11">
        <v>1488.3500000000001</v>
      </c>
      <c r="G4898" s="397"/>
      <c r="H4898" s="31" t="e">
        <f>(D5015-#REF!)/#REF!*100</f>
        <v>#REF!</v>
      </c>
    </row>
    <row r="4899" spans="1:8" s="104" customFormat="1" ht="25.5">
      <c r="A4899" s="649"/>
      <c r="B4899" s="389" t="s">
        <v>3608</v>
      </c>
      <c r="C4899" s="401" t="s">
        <v>74</v>
      </c>
      <c r="D4899" s="11">
        <v>195.70000000000002</v>
      </c>
      <c r="E4899" s="11">
        <v>195.70000000000002</v>
      </c>
      <c r="F4899" s="11">
        <v>195.70000000000002</v>
      </c>
      <c r="G4899" s="397"/>
      <c r="H4899" s="31" t="e">
        <f>(D5016-#REF!)/#REF!*100</f>
        <v>#REF!</v>
      </c>
    </row>
    <row r="4900" spans="1:8" s="104" customFormat="1" ht="25.5">
      <c r="A4900" s="553"/>
      <c r="B4900" s="389" t="s">
        <v>3609</v>
      </c>
      <c r="C4900" s="401" t="s">
        <v>74</v>
      </c>
      <c r="D4900" s="11">
        <v>247.20000000000002</v>
      </c>
      <c r="E4900" s="11">
        <v>247.20000000000002</v>
      </c>
      <c r="F4900" s="11">
        <v>247.20000000000002</v>
      </c>
      <c r="G4900" s="397"/>
      <c r="H4900" s="31" t="e">
        <f>(D5017-#REF!)/#REF!*100</f>
        <v>#REF!</v>
      </c>
    </row>
    <row r="4901" spans="1:8" s="104" customFormat="1" ht="25.5">
      <c r="A4901" s="553"/>
      <c r="B4901" s="389" t="s">
        <v>3610</v>
      </c>
      <c r="C4901" s="401" t="s">
        <v>74</v>
      </c>
      <c r="D4901" s="11">
        <v>375.95</v>
      </c>
      <c r="E4901" s="11">
        <v>375.95</v>
      </c>
      <c r="F4901" s="11">
        <v>375.95</v>
      </c>
      <c r="G4901" s="397"/>
      <c r="H4901" s="31"/>
    </row>
    <row r="4902" spans="1:8" s="104" customFormat="1" ht="25.5">
      <c r="A4902" s="553"/>
      <c r="B4902" s="389" t="s">
        <v>3611</v>
      </c>
      <c r="C4902" s="401" t="s">
        <v>74</v>
      </c>
      <c r="D4902" s="11">
        <v>623.15</v>
      </c>
      <c r="E4902" s="11">
        <v>623.15</v>
      </c>
      <c r="F4902" s="11">
        <v>623.15</v>
      </c>
      <c r="G4902" s="397"/>
      <c r="H4902" s="31" t="e">
        <f>(D5019-#REF!)/#REF!*100</f>
        <v>#REF!</v>
      </c>
    </row>
    <row r="4903" spans="1:8" s="104" customFormat="1" ht="25.5">
      <c r="A4903" s="553"/>
      <c r="B4903" s="389" t="s">
        <v>3612</v>
      </c>
      <c r="C4903" s="401" t="s">
        <v>74</v>
      </c>
      <c r="D4903" s="11">
        <v>746.75</v>
      </c>
      <c r="E4903" s="11">
        <v>746.75</v>
      </c>
      <c r="F4903" s="11">
        <v>746.75</v>
      </c>
      <c r="G4903" s="397"/>
      <c r="H4903" s="31" t="e">
        <f>(D5020-#REF!)/#REF!*100</f>
        <v>#REF!</v>
      </c>
    </row>
    <row r="4904" spans="1:8" s="104" customFormat="1" ht="25.5">
      <c r="A4904" s="553"/>
      <c r="B4904" s="389" t="s">
        <v>3613</v>
      </c>
      <c r="C4904" s="401" t="s">
        <v>74</v>
      </c>
      <c r="D4904" s="11">
        <v>963.05000000000007</v>
      </c>
      <c r="E4904" s="11">
        <v>963.05000000000007</v>
      </c>
      <c r="F4904" s="11">
        <v>963.05000000000007</v>
      </c>
      <c r="G4904" s="397"/>
      <c r="H4904" s="31" t="e">
        <f>(D5021-#REF!)/#REF!*100</f>
        <v>#REF!</v>
      </c>
    </row>
    <row r="4905" spans="1:8" s="104" customFormat="1" ht="25.5">
      <c r="A4905" s="553"/>
      <c r="B4905" s="389" t="s">
        <v>3614</v>
      </c>
      <c r="C4905" s="401" t="s">
        <v>74</v>
      </c>
      <c r="D4905" s="11">
        <v>1199.95</v>
      </c>
      <c r="E4905" s="11">
        <v>1199.95</v>
      </c>
      <c r="F4905" s="11">
        <v>1199.95</v>
      </c>
      <c r="G4905" s="397"/>
      <c r="H4905" s="31" t="e">
        <f>(D5022-#REF!)/#REF!*100</f>
        <v>#REF!</v>
      </c>
    </row>
    <row r="4906" spans="1:8" s="104" customFormat="1" ht="25.5">
      <c r="A4906" s="553"/>
      <c r="B4906" s="389" t="s">
        <v>3615</v>
      </c>
      <c r="C4906" s="401" t="s">
        <v>74</v>
      </c>
      <c r="D4906" s="11">
        <v>30.900000000000002</v>
      </c>
      <c r="E4906" s="11">
        <v>30.900000000000002</v>
      </c>
      <c r="F4906" s="11">
        <v>30.900000000000002</v>
      </c>
      <c r="G4906" s="397"/>
      <c r="H4906" s="31" t="e">
        <f>(D5023-#REF!)/#REF!*100</f>
        <v>#REF!</v>
      </c>
    </row>
    <row r="4907" spans="1:8" s="104" customFormat="1" ht="25.5">
      <c r="A4907" s="553"/>
      <c r="B4907" s="389" t="s">
        <v>3616</v>
      </c>
      <c r="C4907" s="401" t="s">
        <v>74</v>
      </c>
      <c r="D4907" s="11">
        <v>36.050000000000004</v>
      </c>
      <c r="E4907" s="11">
        <v>36.050000000000004</v>
      </c>
      <c r="F4907" s="11">
        <v>36.050000000000004</v>
      </c>
      <c r="G4907" s="397"/>
      <c r="H4907" s="31" t="e">
        <f>(D5024-#REF!)/#REF!*100</f>
        <v>#REF!</v>
      </c>
    </row>
    <row r="4908" spans="1:8" s="104" customFormat="1" ht="25.5">
      <c r="A4908" s="553"/>
      <c r="B4908" s="389" t="s">
        <v>3617</v>
      </c>
      <c r="C4908" s="401" t="s">
        <v>74</v>
      </c>
      <c r="D4908" s="11">
        <v>41.2</v>
      </c>
      <c r="E4908" s="11">
        <v>41.2</v>
      </c>
      <c r="F4908" s="11">
        <v>41.2</v>
      </c>
      <c r="G4908" s="397"/>
      <c r="H4908" s="31"/>
    </row>
    <row r="4909" spans="1:8" s="104" customFormat="1" ht="25.5">
      <c r="A4909" s="553"/>
      <c r="B4909" s="389" t="s">
        <v>3618</v>
      </c>
      <c r="C4909" s="401" t="s">
        <v>74</v>
      </c>
      <c r="D4909" s="11">
        <v>61.800000000000004</v>
      </c>
      <c r="E4909" s="11">
        <v>61.800000000000004</v>
      </c>
      <c r="F4909" s="11">
        <v>61.800000000000004</v>
      </c>
      <c r="G4909" s="397"/>
      <c r="H4909" s="31" t="e">
        <f>(D5026-#REF!)/#REF!*100</f>
        <v>#REF!</v>
      </c>
    </row>
    <row r="4910" spans="1:8" s="104" customFormat="1" ht="25.5">
      <c r="A4910" s="553"/>
      <c r="B4910" s="389" t="s">
        <v>3619</v>
      </c>
      <c r="C4910" s="401" t="s">
        <v>74</v>
      </c>
      <c r="D4910" s="11">
        <v>97.850000000000009</v>
      </c>
      <c r="E4910" s="11">
        <v>97.850000000000009</v>
      </c>
      <c r="F4910" s="11">
        <v>97.850000000000009</v>
      </c>
      <c r="G4910" s="397"/>
      <c r="H4910" s="31" t="e">
        <f>(D5027-#REF!)/#REF!*100</f>
        <v>#REF!</v>
      </c>
    </row>
    <row r="4911" spans="1:8" s="104" customFormat="1" ht="25.5">
      <c r="A4911" s="553"/>
      <c r="B4911" s="389" t="s">
        <v>3620</v>
      </c>
      <c r="C4911" s="401" t="s">
        <v>74</v>
      </c>
      <c r="D4911" s="11">
        <v>118.45</v>
      </c>
      <c r="E4911" s="11">
        <v>118.45</v>
      </c>
      <c r="F4911" s="11">
        <v>118.45</v>
      </c>
      <c r="G4911" s="397"/>
      <c r="H4911" s="31" t="e">
        <f>(D5028-#REF!)/#REF!*100</f>
        <v>#REF!</v>
      </c>
    </row>
    <row r="4912" spans="1:8" s="104" customFormat="1">
      <c r="A4912" s="553"/>
      <c r="B4912" s="389" t="s">
        <v>3621</v>
      </c>
      <c r="C4912" s="401" t="s">
        <v>74</v>
      </c>
      <c r="D4912" s="11">
        <v>36.050000000000004</v>
      </c>
      <c r="E4912" s="11">
        <v>36.050000000000004</v>
      </c>
      <c r="F4912" s="11">
        <v>36.050000000000004</v>
      </c>
      <c r="G4912" s="397"/>
      <c r="H4912" s="31" t="e">
        <f>(D5029-#REF!)/#REF!*100</f>
        <v>#REF!</v>
      </c>
    </row>
    <row r="4913" spans="1:8" s="104" customFormat="1">
      <c r="A4913" s="553"/>
      <c r="B4913" s="389" t="s">
        <v>3622</v>
      </c>
      <c r="C4913" s="401" t="s">
        <v>74</v>
      </c>
      <c r="D4913" s="11">
        <v>46.35</v>
      </c>
      <c r="E4913" s="11">
        <v>46.35</v>
      </c>
      <c r="F4913" s="11">
        <v>46.35</v>
      </c>
      <c r="G4913" s="397"/>
      <c r="H4913" s="31"/>
    </row>
    <row r="4914" spans="1:8" s="104" customFormat="1">
      <c r="A4914" s="553">
        <v>44</v>
      </c>
      <c r="B4914" s="389" t="s">
        <v>3623</v>
      </c>
      <c r="C4914" s="401" t="s">
        <v>74</v>
      </c>
      <c r="D4914" s="11">
        <v>56.65</v>
      </c>
      <c r="E4914" s="11">
        <v>56.65</v>
      </c>
      <c r="F4914" s="11">
        <v>56.65</v>
      </c>
      <c r="G4914" s="397"/>
      <c r="H4914" s="31" t="e">
        <f>(D5031-#REF!)/#REF!*100</f>
        <v>#REF!</v>
      </c>
    </row>
    <row r="4915" spans="1:8" s="104" customFormat="1">
      <c r="A4915" s="553"/>
      <c r="B4915" s="389" t="s">
        <v>3624</v>
      </c>
      <c r="C4915" s="401" t="s">
        <v>74</v>
      </c>
      <c r="D4915" s="11">
        <v>103</v>
      </c>
      <c r="E4915" s="11">
        <v>103</v>
      </c>
      <c r="F4915" s="11">
        <v>103</v>
      </c>
      <c r="G4915" s="397"/>
      <c r="H4915" s="31" t="e">
        <f>(D5032-#REF!)/#REF!*100</f>
        <v>#REF!</v>
      </c>
    </row>
    <row r="4916" spans="1:8" s="104" customFormat="1">
      <c r="A4916" s="553"/>
      <c r="B4916" s="389" t="s">
        <v>3625</v>
      </c>
      <c r="C4916" s="401" t="s">
        <v>74</v>
      </c>
      <c r="D4916" s="11">
        <v>139.05000000000001</v>
      </c>
      <c r="E4916" s="11">
        <v>139.05000000000001</v>
      </c>
      <c r="F4916" s="11">
        <v>139.05000000000001</v>
      </c>
      <c r="G4916" s="397"/>
      <c r="H4916" s="31" t="e">
        <f>(D5033-#REF!)/#REF!*100</f>
        <v>#REF!</v>
      </c>
    </row>
    <row r="4917" spans="1:8" s="104" customFormat="1">
      <c r="A4917" s="553"/>
      <c r="B4917" s="389" t="s">
        <v>3626</v>
      </c>
      <c r="C4917" s="401" t="s">
        <v>74</v>
      </c>
      <c r="D4917" s="11">
        <v>242.05</v>
      </c>
      <c r="E4917" s="11">
        <v>242.05</v>
      </c>
      <c r="F4917" s="11">
        <v>242.05</v>
      </c>
      <c r="G4917" s="397"/>
      <c r="H4917" s="31" t="e">
        <f>(D5034-#REF!)/#REF!*100</f>
        <v>#REF!</v>
      </c>
    </row>
    <row r="4918" spans="1:8" s="104" customFormat="1">
      <c r="A4918" s="553"/>
      <c r="B4918" s="389" t="s">
        <v>3627</v>
      </c>
      <c r="C4918" s="401" t="s">
        <v>74</v>
      </c>
      <c r="D4918" s="11">
        <v>458.35</v>
      </c>
      <c r="E4918" s="11">
        <v>458.35</v>
      </c>
      <c r="F4918" s="11">
        <v>458.35</v>
      </c>
      <c r="G4918" s="397"/>
      <c r="H4918" s="31" t="e">
        <f>(D5035-#REF!)/#REF!*100</f>
        <v>#REF!</v>
      </c>
    </row>
    <row r="4919" spans="1:8" s="104" customFormat="1">
      <c r="A4919" s="553"/>
      <c r="B4919" s="389" t="s">
        <v>3628</v>
      </c>
      <c r="C4919" s="401" t="s">
        <v>74</v>
      </c>
      <c r="D4919" s="11">
        <v>56.65</v>
      </c>
      <c r="E4919" s="11">
        <v>56.65</v>
      </c>
      <c r="F4919" s="11">
        <v>56.65</v>
      </c>
      <c r="G4919" s="397"/>
      <c r="H4919" s="31" t="e">
        <f>(D5036-#REF!)/#REF!*100</f>
        <v>#REF!</v>
      </c>
    </row>
    <row r="4920" spans="1:8" s="104" customFormat="1">
      <c r="A4920" s="553"/>
      <c r="B4920" s="389" t="s">
        <v>3629</v>
      </c>
      <c r="C4920" s="401" t="s">
        <v>74</v>
      </c>
      <c r="D4920" s="11">
        <v>82.4</v>
      </c>
      <c r="E4920" s="11">
        <v>82.4</v>
      </c>
      <c r="F4920" s="11">
        <v>82.4</v>
      </c>
      <c r="G4920" s="397"/>
      <c r="H4920" s="31" t="e">
        <f>(D5037-#REF!)/#REF!*100</f>
        <v>#REF!</v>
      </c>
    </row>
    <row r="4921" spans="1:8" s="104" customFormat="1">
      <c r="A4921" s="553"/>
      <c r="B4921" s="389" t="s">
        <v>3630</v>
      </c>
      <c r="C4921" s="401" t="s">
        <v>74</v>
      </c>
      <c r="D4921" s="11">
        <v>128.75</v>
      </c>
      <c r="E4921" s="11">
        <v>128.75</v>
      </c>
      <c r="F4921" s="11">
        <v>128.75</v>
      </c>
      <c r="G4921" s="397"/>
      <c r="H4921" s="31"/>
    </row>
    <row r="4922" spans="1:8" s="104" customFormat="1">
      <c r="A4922" s="553"/>
      <c r="B4922" s="389" t="s">
        <v>3631</v>
      </c>
      <c r="C4922" s="401" t="s">
        <v>74</v>
      </c>
      <c r="D4922" s="11">
        <v>236.9</v>
      </c>
      <c r="E4922" s="11">
        <v>236.9</v>
      </c>
      <c r="F4922" s="11">
        <v>236.9</v>
      </c>
      <c r="G4922" s="397"/>
      <c r="H4922" s="31" t="e">
        <f>(D5039-#REF!)/#REF!*100</f>
        <v>#REF!</v>
      </c>
    </row>
    <row r="4923" spans="1:8" s="104" customFormat="1">
      <c r="A4923" s="553"/>
      <c r="B4923" s="389" t="s">
        <v>3632</v>
      </c>
      <c r="C4923" s="401" t="s">
        <v>74</v>
      </c>
      <c r="D4923" s="11">
        <v>334.75</v>
      </c>
      <c r="E4923" s="11">
        <v>334.75</v>
      </c>
      <c r="F4923" s="11">
        <v>334.75</v>
      </c>
      <c r="G4923" s="397"/>
      <c r="H4923" s="31" t="e">
        <f>(D5040-#REF!)/#REF!*100</f>
        <v>#REF!</v>
      </c>
    </row>
    <row r="4924" spans="1:8" s="104" customFormat="1">
      <c r="A4924" s="553"/>
      <c r="B4924" s="389" t="s">
        <v>3633</v>
      </c>
      <c r="C4924" s="401" t="s">
        <v>74</v>
      </c>
      <c r="D4924" s="11">
        <v>602.55000000000007</v>
      </c>
      <c r="E4924" s="11">
        <v>602.55000000000007</v>
      </c>
      <c r="F4924" s="11">
        <v>602.55000000000007</v>
      </c>
      <c r="G4924" s="397"/>
      <c r="H4924" s="31" t="e">
        <f>(D5041-#REF!)/#REF!*100</f>
        <v>#REF!</v>
      </c>
    </row>
    <row r="4925" spans="1:8" s="104" customFormat="1">
      <c r="A4925" s="553"/>
      <c r="B4925" s="389" t="s">
        <v>3634</v>
      </c>
      <c r="C4925" s="401" t="s">
        <v>74</v>
      </c>
      <c r="D4925" s="11">
        <v>2358.7000000000003</v>
      </c>
      <c r="E4925" s="11">
        <v>2358.7000000000003</v>
      </c>
      <c r="F4925" s="11">
        <v>2358.7000000000003</v>
      </c>
      <c r="G4925" s="397"/>
      <c r="H4925" s="31"/>
    </row>
    <row r="4926" spans="1:8" s="104" customFormat="1">
      <c r="A4926" s="553"/>
      <c r="B4926" s="389" t="s">
        <v>3635</v>
      </c>
      <c r="C4926" s="401" t="s">
        <v>74</v>
      </c>
      <c r="D4926" s="11">
        <v>669.5</v>
      </c>
      <c r="E4926" s="11">
        <v>669.5</v>
      </c>
      <c r="F4926" s="11">
        <v>669.5</v>
      </c>
      <c r="G4926" s="397"/>
      <c r="H4926" s="31"/>
    </row>
    <row r="4927" spans="1:8" s="104" customFormat="1">
      <c r="A4927" s="553"/>
      <c r="B4927" s="389" t="s">
        <v>3636</v>
      </c>
      <c r="C4927" s="401" t="s">
        <v>74</v>
      </c>
      <c r="D4927" s="11">
        <v>803.4</v>
      </c>
      <c r="E4927" s="11">
        <v>803.4</v>
      </c>
      <c r="F4927" s="11">
        <v>803.4</v>
      </c>
      <c r="G4927" s="397"/>
      <c r="H4927" s="31" t="e">
        <f>(D5044-#REF!)/#REF!*100</f>
        <v>#REF!</v>
      </c>
    </row>
    <row r="4928" spans="1:8" s="104" customFormat="1">
      <c r="A4928" s="553"/>
      <c r="B4928" s="389" t="s">
        <v>3637</v>
      </c>
      <c r="C4928" s="401" t="s">
        <v>74</v>
      </c>
      <c r="D4928" s="11">
        <v>1019.7</v>
      </c>
      <c r="E4928" s="11">
        <v>1019.7</v>
      </c>
      <c r="F4928" s="11">
        <v>1019.7</v>
      </c>
      <c r="G4928" s="397"/>
      <c r="H4928" s="31" t="e">
        <f>(D5045-#REF!)/#REF!*100</f>
        <v>#REF!</v>
      </c>
    </row>
    <row r="4929" spans="1:8" s="104" customFormat="1">
      <c r="A4929" s="553"/>
      <c r="B4929" s="389" t="s">
        <v>3638</v>
      </c>
      <c r="C4929" s="401" t="s">
        <v>74</v>
      </c>
      <c r="D4929" s="11">
        <v>118.45</v>
      </c>
      <c r="E4929" s="11">
        <v>118.45</v>
      </c>
      <c r="F4929" s="11">
        <v>118.45</v>
      </c>
      <c r="G4929" s="397"/>
      <c r="H4929" s="31" t="e">
        <f>(D5046-#REF!)/#REF!*100</f>
        <v>#REF!</v>
      </c>
    </row>
    <row r="4930" spans="1:8" s="104" customFormat="1" ht="21" customHeight="1">
      <c r="A4930" s="553"/>
      <c r="B4930" s="389" t="s">
        <v>3639</v>
      </c>
      <c r="C4930" s="401" t="s">
        <v>74</v>
      </c>
      <c r="D4930" s="11">
        <v>118.45</v>
      </c>
      <c r="E4930" s="11">
        <v>118.45</v>
      </c>
      <c r="F4930" s="11">
        <v>118.45</v>
      </c>
      <c r="G4930" s="397"/>
      <c r="H4930" s="31" t="e">
        <f>(D5047-#REF!)/#REF!*100</f>
        <v>#REF!</v>
      </c>
    </row>
    <row r="4931" spans="1:8" s="104" customFormat="1" ht="20.25" customHeight="1">
      <c r="A4931" s="553"/>
      <c r="B4931" s="389" t="s">
        <v>3640</v>
      </c>
      <c r="C4931" s="401" t="s">
        <v>74</v>
      </c>
      <c r="D4931" s="11">
        <v>149.35</v>
      </c>
      <c r="E4931" s="11">
        <v>149.35</v>
      </c>
      <c r="F4931" s="11">
        <v>149.35</v>
      </c>
      <c r="G4931" s="397"/>
      <c r="H4931" s="31" t="e">
        <f>(D5048-#REF!)/#REF!*100</f>
        <v>#REF!</v>
      </c>
    </row>
    <row r="4932" spans="1:8" s="104" customFormat="1" ht="20.25" customHeight="1">
      <c r="A4932" s="647"/>
      <c r="B4932" s="389" t="s">
        <v>3641</v>
      </c>
      <c r="C4932" s="401" t="s">
        <v>74</v>
      </c>
      <c r="D4932" s="11">
        <v>195.70000000000002</v>
      </c>
      <c r="E4932" s="11">
        <v>195.70000000000002</v>
      </c>
      <c r="F4932" s="11">
        <v>195.70000000000002</v>
      </c>
      <c r="G4932" s="397"/>
      <c r="H4932" s="31" t="e">
        <f>(D5049-#REF!)/#REF!*100</f>
        <v>#REF!</v>
      </c>
    </row>
    <row r="4933" spans="1:8" s="104" customFormat="1" ht="20.25" customHeight="1">
      <c r="A4933" s="648"/>
      <c r="B4933" s="389" t="s">
        <v>3642</v>
      </c>
      <c r="C4933" s="401" t="s">
        <v>74</v>
      </c>
      <c r="D4933" s="11">
        <v>236.9</v>
      </c>
      <c r="E4933" s="11">
        <v>236.9</v>
      </c>
      <c r="F4933" s="11">
        <v>236.9</v>
      </c>
      <c r="G4933" s="397"/>
      <c r="H4933" s="31" t="e">
        <f>(D5050-#REF!)/#REF!*100</f>
        <v>#REF!</v>
      </c>
    </row>
    <row r="4934" spans="1:8" s="104" customFormat="1" ht="15">
      <c r="A4934" s="648"/>
      <c r="B4934" s="389" t="s">
        <v>3643</v>
      </c>
      <c r="C4934" s="401" t="s">
        <v>74</v>
      </c>
      <c r="D4934" s="11">
        <v>97.850000000000009</v>
      </c>
      <c r="E4934" s="11">
        <v>97.850000000000009</v>
      </c>
      <c r="F4934" s="11">
        <v>97.850000000000009</v>
      </c>
      <c r="G4934" s="397"/>
      <c r="H4934" s="31"/>
    </row>
    <row r="4935" spans="1:8" s="104" customFormat="1" ht="15">
      <c r="A4935" s="648"/>
      <c r="B4935" s="389" t="s">
        <v>3644</v>
      </c>
      <c r="C4935" s="401" t="s">
        <v>74</v>
      </c>
      <c r="D4935" s="11">
        <v>118.45</v>
      </c>
      <c r="E4935" s="11">
        <v>118.45</v>
      </c>
      <c r="F4935" s="11">
        <v>118.45</v>
      </c>
      <c r="G4935" s="397"/>
      <c r="H4935" s="31"/>
    </row>
    <row r="4936" spans="1:8" s="104" customFormat="1" ht="15">
      <c r="A4936" s="648"/>
      <c r="B4936" s="389" t="s">
        <v>3645</v>
      </c>
      <c r="C4936" s="401" t="s">
        <v>74</v>
      </c>
      <c r="D4936" s="11">
        <v>154.5</v>
      </c>
      <c r="E4936" s="11">
        <v>154.5</v>
      </c>
      <c r="F4936" s="11">
        <v>154.5</v>
      </c>
      <c r="G4936" s="397"/>
      <c r="H4936" s="31" t="e">
        <f>(D5053-#REF!)/#REF!*100</f>
        <v>#REF!</v>
      </c>
    </row>
    <row r="4937" spans="1:8" s="104" customFormat="1" ht="15">
      <c r="A4937" s="649"/>
      <c r="B4937" s="389" t="s">
        <v>3646</v>
      </c>
      <c r="C4937" s="401" t="s">
        <v>74</v>
      </c>
      <c r="D4937" s="11">
        <v>185.4</v>
      </c>
      <c r="E4937" s="11">
        <v>185.4</v>
      </c>
      <c r="F4937" s="11">
        <v>185.4</v>
      </c>
      <c r="G4937" s="397"/>
      <c r="H4937" s="31" t="e">
        <f>(D5054-#REF!)/#REF!*100</f>
        <v>#REF!</v>
      </c>
    </row>
    <row r="4938" spans="1:8" s="104" customFormat="1" ht="44.25">
      <c r="A4938" s="553">
        <v>45</v>
      </c>
      <c r="B4938" s="456" t="s">
        <v>3647</v>
      </c>
      <c r="C4938" s="457"/>
      <c r="D4938" s="11"/>
      <c r="E4938" s="11"/>
      <c r="F4938" s="362"/>
      <c r="G4938" s="397"/>
      <c r="H4938" s="31" t="e">
        <f>(D5055-#REF!)/#REF!*100</f>
        <v>#REF!</v>
      </c>
    </row>
    <row r="4939" spans="1:8" s="104" customFormat="1" ht="25.5">
      <c r="A4939" s="553"/>
      <c r="B4939" s="390" t="s">
        <v>3648</v>
      </c>
      <c r="C4939" s="401" t="s">
        <v>3649</v>
      </c>
      <c r="D4939" s="11">
        <v>818.85</v>
      </c>
      <c r="E4939" s="11">
        <v>818.85</v>
      </c>
      <c r="F4939" s="11">
        <v>818.85</v>
      </c>
      <c r="G4939" s="397"/>
      <c r="H4939" s="31" t="e">
        <f>(D5056-#REF!)/#REF!*100</f>
        <v>#REF!</v>
      </c>
    </row>
    <row r="4940" spans="1:8" s="104" customFormat="1" ht="25.5">
      <c r="A4940" s="553"/>
      <c r="B4940" s="390" t="s">
        <v>3650</v>
      </c>
      <c r="C4940" s="401" t="s">
        <v>74</v>
      </c>
      <c r="D4940" s="11">
        <v>973.35</v>
      </c>
      <c r="E4940" s="11">
        <v>973.35</v>
      </c>
      <c r="F4940" s="11">
        <v>973.35</v>
      </c>
      <c r="G4940" s="397"/>
      <c r="H4940" s="31"/>
    </row>
    <row r="4941" spans="1:8" s="104" customFormat="1" ht="25.5">
      <c r="A4941" s="553"/>
      <c r="B4941" s="390" t="s">
        <v>3651</v>
      </c>
      <c r="C4941" s="401" t="s">
        <v>74</v>
      </c>
      <c r="D4941" s="11">
        <v>1174.2</v>
      </c>
      <c r="E4941" s="11">
        <v>1174.2</v>
      </c>
      <c r="F4941" s="11">
        <v>1174.2</v>
      </c>
      <c r="G4941" s="397"/>
      <c r="H4941" s="31"/>
    </row>
    <row r="4942" spans="1:8" s="104" customFormat="1" ht="25.5">
      <c r="A4942" s="553"/>
      <c r="B4942" s="390" t="s">
        <v>3652</v>
      </c>
      <c r="C4942" s="401" t="s">
        <v>74</v>
      </c>
      <c r="D4942" s="11">
        <v>1318.4</v>
      </c>
      <c r="E4942" s="11">
        <v>1318.4</v>
      </c>
      <c r="F4942" s="11">
        <v>1318.4</v>
      </c>
      <c r="G4942" s="397"/>
      <c r="H4942" s="31" t="e">
        <f>(D5059-#REF!)/#REF!*100</f>
        <v>#REF!</v>
      </c>
    </row>
    <row r="4943" spans="1:8" s="104" customFormat="1" ht="25.5">
      <c r="A4943" s="553"/>
      <c r="B4943" s="390" t="s">
        <v>3653</v>
      </c>
      <c r="C4943" s="401" t="s">
        <v>74</v>
      </c>
      <c r="D4943" s="11">
        <v>1539.8500000000001</v>
      </c>
      <c r="E4943" s="11">
        <v>1539.8500000000001</v>
      </c>
      <c r="F4943" s="11">
        <v>1539.8500000000001</v>
      </c>
      <c r="G4943" s="397"/>
      <c r="H4943" s="31" t="e">
        <f>(D5060-#REF!)/#REF!*100</f>
        <v>#REF!</v>
      </c>
    </row>
    <row r="4944" spans="1:8" s="104" customFormat="1" ht="25.5">
      <c r="A4944" s="553"/>
      <c r="B4944" s="390" t="s">
        <v>3654</v>
      </c>
      <c r="C4944" s="401" t="s">
        <v>74</v>
      </c>
      <c r="D4944" s="11">
        <v>1709.8</v>
      </c>
      <c r="E4944" s="11">
        <v>1709.8</v>
      </c>
      <c r="F4944" s="11">
        <v>1709.8</v>
      </c>
      <c r="G4944" s="397"/>
      <c r="H4944" s="31" t="e">
        <f>(D5061-#REF!)/#REF!*100</f>
        <v>#REF!</v>
      </c>
    </row>
    <row r="4945" spans="1:8" s="104" customFormat="1" ht="25.5">
      <c r="A4945" s="553"/>
      <c r="B4945" s="390" t="s">
        <v>3655</v>
      </c>
      <c r="C4945" s="401" t="s">
        <v>74</v>
      </c>
      <c r="D4945" s="11">
        <v>2137.25</v>
      </c>
      <c r="E4945" s="11">
        <v>2137.25</v>
      </c>
      <c r="F4945" s="11">
        <v>2137.25</v>
      </c>
      <c r="G4945" s="397"/>
      <c r="H4945" s="31" t="e">
        <f>(D5062-#REF!)/#REF!*100</f>
        <v>#REF!</v>
      </c>
    </row>
    <row r="4946" spans="1:8" s="104" customFormat="1" ht="25.5">
      <c r="A4946" s="553"/>
      <c r="B4946" s="390" t="s">
        <v>3656</v>
      </c>
      <c r="C4946" s="401" t="s">
        <v>74</v>
      </c>
      <c r="D4946" s="11">
        <v>2513.2000000000003</v>
      </c>
      <c r="E4946" s="11">
        <v>2513.2000000000003</v>
      </c>
      <c r="F4946" s="11">
        <v>2513.2000000000003</v>
      </c>
      <c r="G4946" s="397"/>
      <c r="H4946" s="31" t="e">
        <f>(D5063-#REF!)/#REF!*100</f>
        <v>#REF!</v>
      </c>
    </row>
    <row r="4947" spans="1:8" s="104" customFormat="1" ht="25.5">
      <c r="A4947" s="553"/>
      <c r="B4947" s="390" t="s">
        <v>3657</v>
      </c>
      <c r="C4947" s="401" t="s">
        <v>74</v>
      </c>
      <c r="D4947" s="11">
        <v>3090</v>
      </c>
      <c r="E4947" s="11">
        <v>3090</v>
      </c>
      <c r="F4947" s="11">
        <v>3090</v>
      </c>
      <c r="G4947" s="397"/>
      <c r="H4947" s="31" t="e">
        <f>(D5064-#REF!)/#REF!*100</f>
        <v>#REF!</v>
      </c>
    </row>
    <row r="4948" spans="1:8" s="104" customFormat="1" ht="25.5">
      <c r="A4948" s="553"/>
      <c r="B4948" s="390" t="s">
        <v>3658</v>
      </c>
      <c r="C4948" s="401" t="s">
        <v>74</v>
      </c>
      <c r="D4948" s="11">
        <v>3280.55</v>
      </c>
      <c r="E4948" s="11">
        <v>3280.55</v>
      </c>
      <c r="F4948" s="11">
        <v>3280.55</v>
      </c>
      <c r="G4948" s="397"/>
      <c r="H4948" s="31" t="e">
        <f>(D5065-#REF!)/#REF!*100</f>
        <v>#REF!</v>
      </c>
    </row>
    <row r="4949" spans="1:8" s="104" customFormat="1" ht="25.5">
      <c r="A4949" s="553"/>
      <c r="B4949" s="390" t="s">
        <v>3659</v>
      </c>
      <c r="C4949" s="401" t="s">
        <v>74</v>
      </c>
      <c r="D4949" s="11">
        <v>983.65</v>
      </c>
      <c r="E4949" s="11">
        <v>983.65</v>
      </c>
      <c r="F4949" s="11">
        <v>983.65</v>
      </c>
      <c r="G4949" s="397"/>
      <c r="H4949" s="31" t="e">
        <f>(D5066-#REF!)/#REF!*100</f>
        <v>#REF!</v>
      </c>
    </row>
    <row r="4950" spans="1:8" s="104" customFormat="1" ht="25.5">
      <c r="A4950" s="553"/>
      <c r="B4950" s="390" t="s">
        <v>3660</v>
      </c>
      <c r="C4950" s="401" t="s">
        <v>74</v>
      </c>
      <c r="D4950" s="11">
        <v>1179.3500000000001</v>
      </c>
      <c r="E4950" s="11">
        <v>1179.3500000000001</v>
      </c>
      <c r="F4950" s="11">
        <v>1179.3500000000001</v>
      </c>
      <c r="G4950" s="397"/>
      <c r="H4950" s="31" t="e">
        <f>(D5067-#REF!)/#REF!*100</f>
        <v>#REF!</v>
      </c>
    </row>
    <row r="4951" spans="1:8" s="104" customFormat="1" ht="25.5">
      <c r="A4951" s="553"/>
      <c r="B4951" s="390" t="s">
        <v>3661</v>
      </c>
      <c r="C4951" s="401" t="s">
        <v>74</v>
      </c>
      <c r="D4951" s="11">
        <v>1297.8</v>
      </c>
      <c r="E4951" s="11">
        <v>1297.8</v>
      </c>
      <c r="F4951" s="11">
        <v>1297.8</v>
      </c>
      <c r="G4951" s="397"/>
      <c r="H4951" s="31"/>
    </row>
    <row r="4952" spans="1:8" s="104" customFormat="1" ht="25.5">
      <c r="A4952" s="553"/>
      <c r="B4952" s="390" t="s">
        <v>3662</v>
      </c>
      <c r="C4952" s="401" t="s">
        <v>74</v>
      </c>
      <c r="D4952" s="11">
        <v>1467.75</v>
      </c>
      <c r="E4952" s="11">
        <v>1467.75</v>
      </c>
      <c r="F4952" s="11">
        <v>1467.75</v>
      </c>
      <c r="G4952" s="397"/>
      <c r="H4952" s="31" t="e">
        <f>(D5069-#REF!)/#REF!*100</f>
        <v>#REF!</v>
      </c>
    </row>
    <row r="4953" spans="1:8" s="104" customFormat="1" ht="25.5">
      <c r="A4953" s="553"/>
      <c r="B4953" s="390" t="s">
        <v>3663</v>
      </c>
      <c r="C4953" s="401" t="s">
        <v>74</v>
      </c>
      <c r="D4953" s="11">
        <v>1663.45</v>
      </c>
      <c r="E4953" s="11">
        <v>1663.45</v>
      </c>
      <c r="F4953" s="11">
        <v>1663.45</v>
      </c>
      <c r="G4953" s="397"/>
      <c r="H4953" s="31" t="e">
        <f>(D5070-#REF!)/#REF!*100</f>
        <v>#REF!</v>
      </c>
    </row>
    <row r="4954" spans="1:8" s="104" customFormat="1" ht="25.5">
      <c r="A4954" s="553"/>
      <c r="B4954" s="390" t="s">
        <v>3664</v>
      </c>
      <c r="C4954" s="401" t="s">
        <v>74</v>
      </c>
      <c r="D4954" s="11">
        <v>1859.15</v>
      </c>
      <c r="E4954" s="11">
        <v>1859.15</v>
      </c>
      <c r="F4954" s="11">
        <v>1859.15</v>
      </c>
      <c r="G4954" s="397"/>
      <c r="H4954" s="31" t="e">
        <f>(D5071-#REF!)/#REF!*100</f>
        <v>#REF!</v>
      </c>
    </row>
    <row r="4955" spans="1:8" s="104" customFormat="1" ht="25.5">
      <c r="A4955" s="553"/>
      <c r="B4955" s="390" t="s">
        <v>3665</v>
      </c>
      <c r="C4955" s="401" t="s">
        <v>74</v>
      </c>
      <c r="D4955" s="11">
        <v>2276.3000000000002</v>
      </c>
      <c r="E4955" s="11">
        <v>2276.3000000000002</v>
      </c>
      <c r="F4955" s="11">
        <v>2276.3000000000002</v>
      </c>
      <c r="G4955" s="397"/>
      <c r="H4955" s="31" t="e">
        <f>(D5072-#REF!)/#REF!*100</f>
        <v>#REF!</v>
      </c>
    </row>
    <row r="4956" spans="1:8" s="104" customFormat="1" ht="25.5">
      <c r="A4956" s="553"/>
      <c r="B4956" s="390" t="s">
        <v>3666</v>
      </c>
      <c r="C4956" s="401" t="s">
        <v>74</v>
      </c>
      <c r="D4956" s="11">
        <v>2657.4</v>
      </c>
      <c r="E4956" s="11">
        <v>2657.4</v>
      </c>
      <c r="F4956" s="11">
        <v>2657.4</v>
      </c>
      <c r="G4956" s="397"/>
      <c r="H4956" s="31" t="e">
        <f>(D5073-#REF!)/#REF!*100</f>
        <v>#REF!</v>
      </c>
    </row>
    <row r="4957" spans="1:8" s="104" customFormat="1" ht="25.5">
      <c r="A4957" s="553">
        <v>46</v>
      </c>
      <c r="B4957" s="390" t="s">
        <v>3667</v>
      </c>
      <c r="C4957" s="401" t="s">
        <v>74</v>
      </c>
      <c r="D4957" s="11">
        <v>3455.65</v>
      </c>
      <c r="E4957" s="11">
        <v>3455.65</v>
      </c>
      <c r="F4957" s="11">
        <v>3455.65</v>
      </c>
      <c r="G4957" s="397"/>
      <c r="H4957" s="31" t="e">
        <f>(D5074-#REF!)/#REF!*100</f>
        <v>#REF!</v>
      </c>
    </row>
    <row r="4958" spans="1:8" s="104" customFormat="1" ht="25.5">
      <c r="A4958" s="553"/>
      <c r="B4958" s="390" t="s">
        <v>3668</v>
      </c>
      <c r="C4958" s="401" t="s">
        <v>74</v>
      </c>
      <c r="D4958" s="11">
        <v>3749.2000000000003</v>
      </c>
      <c r="E4958" s="11">
        <v>3749.2000000000003</v>
      </c>
      <c r="F4958" s="11">
        <v>3749.2000000000003</v>
      </c>
      <c r="G4958" s="397"/>
      <c r="H4958" s="31" t="e">
        <f>(D5075-#REF!)/#REF!*100</f>
        <v>#REF!</v>
      </c>
    </row>
    <row r="4959" spans="1:8" s="104" customFormat="1" ht="25.5">
      <c r="A4959" s="553"/>
      <c r="B4959" s="390" t="s">
        <v>3669</v>
      </c>
      <c r="C4959" s="401" t="s">
        <v>74</v>
      </c>
      <c r="D4959" s="11">
        <v>4583.5</v>
      </c>
      <c r="E4959" s="11">
        <v>4583.5</v>
      </c>
      <c r="F4959" s="11">
        <v>4583.5</v>
      </c>
      <c r="G4959" s="397"/>
      <c r="H4959" s="476"/>
    </row>
    <row r="4960" spans="1:8" s="104" customFormat="1" ht="25.5">
      <c r="A4960" s="553"/>
      <c r="B4960" s="390" t="s">
        <v>3670</v>
      </c>
      <c r="C4960" s="401" t="s">
        <v>74</v>
      </c>
      <c r="D4960" s="11">
        <v>1313.25</v>
      </c>
      <c r="E4960" s="11">
        <v>1313.25</v>
      </c>
      <c r="F4960" s="11">
        <v>1313.25</v>
      </c>
      <c r="G4960" s="397"/>
      <c r="H4960" s="476"/>
    </row>
    <row r="4961" spans="1:8" s="104" customFormat="1" ht="25.5">
      <c r="A4961" s="553"/>
      <c r="B4961" s="390" t="s">
        <v>3671</v>
      </c>
      <c r="C4961" s="401" t="s">
        <v>74</v>
      </c>
      <c r="D4961" s="11">
        <v>2121.8000000000002</v>
      </c>
      <c r="E4961" s="11">
        <v>2121.8000000000002</v>
      </c>
      <c r="F4961" s="11">
        <v>2121.8000000000002</v>
      </c>
      <c r="G4961" s="397"/>
      <c r="H4961" s="316"/>
    </row>
    <row r="4962" spans="1:8" s="104" customFormat="1" ht="25.5">
      <c r="A4962" s="553"/>
      <c r="B4962" s="390" t="s">
        <v>3672</v>
      </c>
      <c r="C4962" s="401" t="s">
        <v>74</v>
      </c>
      <c r="D4962" s="11">
        <v>2781</v>
      </c>
      <c r="E4962" s="11">
        <v>2781</v>
      </c>
      <c r="F4962" s="11">
        <v>2781</v>
      </c>
      <c r="G4962" s="397"/>
      <c r="H4962" s="316"/>
    </row>
    <row r="4963" spans="1:8" s="104" customFormat="1" ht="25.5">
      <c r="A4963" s="553"/>
      <c r="B4963" s="390" t="s">
        <v>3673</v>
      </c>
      <c r="C4963" s="401" t="s">
        <v>74</v>
      </c>
      <c r="D4963" s="11">
        <v>3852.2000000000003</v>
      </c>
      <c r="E4963" s="11">
        <v>3852.2000000000003</v>
      </c>
      <c r="F4963" s="11">
        <v>3852.2000000000003</v>
      </c>
      <c r="G4963" s="397"/>
      <c r="H4963" s="316"/>
    </row>
    <row r="4964" spans="1:8" s="104" customFormat="1" ht="25.5">
      <c r="A4964" s="553"/>
      <c r="B4964" s="390" t="s">
        <v>3674</v>
      </c>
      <c r="C4964" s="401" t="s">
        <v>74</v>
      </c>
      <c r="D4964" s="11">
        <v>4835.8500000000004</v>
      </c>
      <c r="E4964" s="11">
        <v>4835.8500000000004</v>
      </c>
      <c r="F4964" s="11">
        <v>4835.8500000000004</v>
      </c>
      <c r="G4964" s="397"/>
      <c r="H4964" s="316"/>
    </row>
    <row r="4965" spans="1:8" s="104" customFormat="1" ht="25.5">
      <c r="A4965" s="553"/>
      <c r="B4965" s="390" t="s">
        <v>3675</v>
      </c>
      <c r="C4965" s="401" t="s">
        <v>74</v>
      </c>
      <c r="D4965" s="11">
        <v>5448.7</v>
      </c>
      <c r="E4965" s="11">
        <v>5448.7</v>
      </c>
      <c r="F4965" s="11">
        <v>5448.7</v>
      </c>
      <c r="G4965" s="397"/>
      <c r="H4965" s="316"/>
    </row>
    <row r="4966" spans="1:8" s="104" customFormat="1" ht="25.5">
      <c r="A4966" s="553"/>
      <c r="B4966" s="390" t="s">
        <v>3676</v>
      </c>
      <c r="C4966" s="401" t="s">
        <v>74</v>
      </c>
      <c r="D4966" s="11">
        <v>1493.5</v>
      </c>
      <c r="E4966" s="11">
        <v>1493.5</v>
      </c>
      <c r="F4966" s="11">
        <v>1493.5</v>
      </c>
      <c r="G4966" s="397"/>
      <c r="H4966" s="316"/>
    </row>
    <row r="4967" spans="1:8" s="104" customFormat="1" ht="25.5">
      <c r="A4967" s="553"/>
      <c r="B4967" s="390" t="s">
        <v>3677</v>
      </c>
      <c r="C4967" s="401" t="s">
        <v>74</v>
      </c>
      <c r="D4967" s="11">
        <v>2271.15</v>
      </c>
      <c r="E4967" s="11">
        <v>2271.15</v>
      </c>
      <c r="F4967" s="11">
        <v>2271.15</v>
      </c>
      <c r="G4967" s="397"/>
      <c r="H4967" s="316"/>
    </row>
    <row r="4968" spans="1:8" s="104" customFormat="1" ht="25.5">
      <c r="A4968" s="553"/>
      <c r="B4968" s="390" t="s">
        <v>3678</v>
      </c>
      <c r="C4968" s="401" t="s">
        <v>74</v>
      </c>
      <c r="D4968" s="11">
        <v>2884</v>
      </c>
      <c r="E4968" s="11">
        <v>2884</v>
      </c>
      <c r="F4968" s="11">
        <v>2884</v>
      </c>
      <c r="G4968" s="397"/>
      <c r="H4968" s="316"/>
    </row>
    <row r="4969" spans="1:8" s="104" customFormat="1" ht="25.5">
      <c r="A4969" s="553"/>
      <c r="B4969" s="390" t="s">
        <v>3679</v>
      </c>
      <c r="C4969" s="401" t="s">
        <v>74</v>
      </c>
      <c r="D4969" s="11">
        <v>4150.9000000000005</v>
      </c>
      <c r="E4969" s="11">
        <v>4150.9000000000005</v>
      </c>
      <c r="F4969" s="11">
        <v>4150.9000000000005</v>
      </c>
      <c r="G4969" s="397"/>
      <c r="H4969" s="316"/>
    </row>
    <row r="4970" spans="1:8" s="104" customFormat="1" ht="25.5">
      <c r="A4970" s="553"/>
      <c r="B4970" s="390" t="s">
        <v>3680</v>
      </c>
      <c r="C4970" s="401" t="s">
        <v>74</v>
      </c>
      <c r="D4970" s="11">
        <v>5016.1000000000004</v>
      </c>
      <c r="E4970" s="11">
        <v>5016.1000000000004</v>
      </c>
      <c r="F4970" s="11">
        <v>5016.1000000000004</v>
      </c>
      <c r="G4970" s="397"/>
      <c r="H4970" s="316"/>
    </row>
    <row r="4971" spans="1:8" s="104" customFormat="1" ht="39.75" customHeight="1">
      <c r="A4971" s="647">
        <v>47</v>
      </c>
      <c r="B4971" s="458" t="s">
        <v>3681</v>
      </c>
      <c r="C4971" s="391"/>
      <c r="D4971" s="11"/>
      <c r="E4971" s="11"/>
      <c r="F4971" s="11"/>
      <c r="G4971" s="397"/>
      <c r="H4971" s="316"/>
    </row>
    <row r="4972" spans="1:8" s="104" customFormat="1" ht="15">
      <c r="A4972" s="648"/>
      <c r="B4972" s="402" t="s">
        <v>3682</v>
      </c>
      <c r="C4972" s="423" t="s">
        <v>705</v>
      </c>
      <c r="D4972" s="11">
        <v>38851.084999999999</v>
      </c>
      <c r="E4972" s="11">
        <v>38851.084999999999</v>
      </c>
      <c r="F4972" s="11">
        <v>38851.084999999999</v>
      </c>
      <c r="G4972" s="397"/>
      <c r="H4972" s="316"/>
    </row>
    <row r="4973" spans="1:8" s="104" customFormat="1" ht="25.5">
      <c r="A4973" s="648"/>
      <c r="B4973" s="390" t="s">
        <v>3683</v>
      </c>
      <c r="C4973" s="423"/>
      <c r="D4973" s="11"/>
      <c r="E4973" s="11"/>
      <c r="F4973" s="362"/>
      <c r="G4973" s="397"/>
      <c r="H4973" s="316"/>
    </row>
    <row r="4974" spans="1:8" s="104" customFormat="1" ht="15">
      <c r="A4974" s="648"/>
      <c r="B4974" s="402" t="s">
        <v>3684</v>
      </c>
      <c r="C4974" s="423" t="s">
        <v>705</v>
      </c>
      <c r="D4974" s="11">
        <v>10544.625</v>
      </c>
      <c r="E4974" s="11">
        <v>10544.625</v>
      </c>
      <c r="F4974" s="11">
        <v>10544.625</v>
      </c>
      <c r="G4974" s="397"/>
      <c r="H4974" s="316"/>
    </row>
    <row r="4975" spans="1:8" s="104" customFormat="1" ht="15">
      <c r="A4975" s="648"/>
      <c r="B4975" s="390" t="s">
        <v>3685</v>
      </c>
      <c r="C4975" s="423"/>
      <c r="D4975" s="11"/>
      <c r="E4975" s="11"/>
      <c r="F4975" s="11"/>
      <c r="G4975" s="397"/>
      <c r="H4975" s="316"/>
    </row>
    <row r="4976" spans="1:8" s="104" customFormat="1" ht="15">
      <c r="A4976" s="648"/>
      <c r="B4976" s="402" t="s">
        <v>3686</v>
      </c>
      <c r="C4976" s="423" t="s">
        <v>705</v>
      </c>
      <c r="D4976" s="11">
        <v>2678</v>
      </c>
      <c r="E4976" s="11">
        <v>2678</v>
      </c>
      <c r="F4976" s="11">
        <v>2678</v>
      </c>
      <c r="G4976" s="397"/>
      <c r="H4976" s="316"/>
    </row>
    <row r="4977" spans="1:8" s="104" customFormat="1" ht="15">
      <c r="A4977" s="648"/>
      <c r="B4977" s="390" t="s">
        <v>3687</v>
      </c>
      <c r="C4977" s="423"/>
      <c r="D4977" s="11"/>
      <c r="E4977" s="11"/>
      <c r="F4977" s="11"/>
      <c r="G4977" s="397"/>
      <c r="H4977" s="316"/>
    </row>
    <row r="4978" spans="1:8" s="104" customFormat="1" ht="15">
      <c r="A4978" s="648"/>
      <c r="B4978" s="402" t="s">
        <v>3688</v>
      </c>
      <c r="C4978" s="423" t="s">
        <v>705</v>
      </c>
      <c r="D4978" s="11">
        <v>4177.68</v>
      </c>
      <c r="E4978" s="11">
        <v>4177.68</v>
      </c>
      <c r="F4978" s="11">
        <v>4177.68</v>
      </c>
      <c r="G4978" s="397"/>
      <c r="H4978" s="316"/>
    </row>
    <row r="4979" spans="1:8" s="104" customFormat="1" ht="25.5">
      <c r="A4979" s="648"/>
      <c r="B4979" s="459" t="s">
        <v>3689</v>
      </c>
      <c r="C4979" s="423"/>
      <c r="D4979" s="11"/>
      <c r="E4979" s="11"/>
      <c r="F4979" s="11"/>
      <c r="G4979" s="397"/>
      <c r="H4979" s="316"/>
    </row>
    <row r="4980" spans="1:8" s="104" customFormat="1" ht="15">
      <c r="A4980" s="648"/>
      <c r="B4980" s="402" t="s">
        <v>3690</v>
      </c>
      <c r="C4980" s="423" t="s">
        <v>705</v>
      </c>
      <c r="D4980" s="11">
        <v>4920.8249999999998</v>
      </c>
      <c r="E4980" s="11">
        <v>4920.8249999999998</v>
      </c>
      <c r="F4980" s="11">
        <v>4920.8249999999998</v>
      </c>
      <c r="G4980" s="397"/>
      <c r="H4980" s="316"/>
    </row>
    <row r="4981" spans="1:8" s="104" customFormat="1" ht="15">
      <c r="A4981" s="648"/>
      <c r="B4981" s="390" t="s">
        <v>3691</v>
      </c>
      <c r="C4981" s="423"/>
      <c r="D4981" s="11"/>
      <c r="E4981" s="11"/>
      <c r="F4981" s="11"/>
      <c r="G4981" s="397"/>
      <c r="H4981" s="316"/>
    </row>
    <row r="4982" spans="1:8" s="104" customFormat="1" ht="15">
      <c r="A4982" s="648"/>
      <c r="B4982" s="402" t="s">
        <v>3692</v>
      </c>
      <c r="C4982" s="423" t="s">
        <v>705</v>
      </c>
      <c r="D4982" s="11">
        <v>4780.2300000000005</v>
      </c>
      <c r="E4982" s="11">
        <v>4780.2300000000005</v>
      </c>
      <c r="F4982" s="11">
        <v>4780.2300000000005</v>
      </c>
      <c r="G4982" s="397"/>
      <c r="H4982" s="316"/>
    </row>
    <row r="4983" spans="1:8" s="104" customFormat="1" ht="25.5">
      <c r="A4983" s="648"/>
      <c r="B4983" s="390" t="s">
        <v>3693</v>
      </c>
      <c r="C4983" s="423"/>
      <c r="D4983" s="11"/>
      <c r="E4983" s="11"/>
      <c r="F4983" s="11"/>
      <c r="G4983" s="397"/>
      <c r="H4983" s="316"/>
    </row>
    <row r="4984" spans="1:8" s="104" customFormat="1" ht="15">
      <c r="A4984" s="648"/>
      <c r="B4984" s="402" t="s">
        <v>3694</v>
      </c>
      <c r="C4984" s="423" t="s">
        <v>705</v>
      </c>
      <c r="D4984" s="11">
        <v>2811.9</v>
      </c>
      <c r="E4984" s="11">
        <v>2811.9</v>
      </c>
      <c r="F4984" s="11">
        <v>2811.9</v>
      </c>
      <c r="G4984" s="397"/>
      <c r="H4984" s="316"/>
    </row>
    <row r="4985" spans="1:8" s="104" customFormat="1" ht="18" customHeight="1">
      <c r="A4985" s="649"/>
      <c r="B4985" s="390" t="s">
        <v>3695</v>
      </c>
      <c r="C4985" s="423"/>
      <c r="D4985" s="11"/>
      <c r="E4985" s="11"/>
      <c r="F4985" s="11"/>
      <c r="G4985" s="397"/>
      <c r="H4985" s="316"/>
    </row>
    <row r="4986" spans="1:8" s="104" customFormat="1" ht="21.75" customHeight="1">
      <c r="A4986" s="553"/>
      <c r="B4986" s="402" t="s">
        <v>3696</v>
      </c>
      <c r="C4986" s="423" t="s">
        <v>3414</v>
      </c>
      <c r="D4986" s="11">
        <v>3600.88</v>
      </c>
      <c r="E4986" s="11">
        <v>3600.88</v>
      </c>
      <c r="F4986" s="11">
        <v>3600.88</v>
      </c>
      <c r="G4986" s="397"/>
      <c r="H4986" s="316"/>
    </row>
    <row r="4987" spans="1:8" s="104" customFormat="1">
      <c r="A4987" s="553"/>
      <c r="B4987" s="390" t="s">
        <v>3697</v>
      </c>
      <c r="C4987" s="423"/>
      <c r="D4987" s="11"/>
      <c r="E4987" s="11"/>
      <c r="F4987" s="11"/>
      <c r="G4987" s="397"/>
      <c r="H4987" s="316"/>
    </row>
    <row r="4988" spans="1:8" s="104" customFormat="1" ht="25.5">
      <c r="A4988" s="647">
        <v>48</v>
      </c>
      <c r="B4988" s="398" t="s">
        <v>3698</v>
      </c>
      <c r="C4988" s="461"/>
      <c r="D4988" s="11"/>
      <c r="E4988" s="11"/>
      <c r="F4988" s="11"/>
      <c r="G4988" s="397"/>
      <c r="H4988" s="316"/>
    </row>
    <row r="4989" spans="1:8" s="104" customFormat="1" ht="15">
      <c r="A4989" s="648"/>
      <c r="B4989" s="384" t="s">
        <v>3699</v>
      </c>
      <c r="C4989" s="385" t="s">
        <v>705</v>
      </c>
      <c r="D4989" s="11">
        <v>4120</v>
      </c>
      <c r="E4989" s="11">
        <v>4120</v>
      </c>
      <c r="F4989" s="11">
        <v>4120</v>
      </c>
      <c r="G4989" s="397"/>
      <c r="H4989" s="316"/>
    </row>
    <row r="4990" spans="1:8" s="104" customFormat="1" ht="15">
      <c r="A4990" s="648"/>
      <c r="B4990" s="384" t="s">
        <v>3700</v>
      </c>
      <c r="C4990" s="385" t="s">
        <v>705</v>
      </c>
      <c r="D4990" s="11">
        <v>5665</v>
      </c>
      <c r="E4990" s="11">
        <v>5665</v>
      </c>
      <c r="F4990" s="11">
        <v>5665</v>
      </c>
      <c r="G4990" s="397"/>
      <c r="H4990" s="316"/>
    </row>
    <row r="4991" spans="1:8" s="104" customFormat="1" ht="15">
      <c r="A4991" s="649"/>
      <c r="B4991" s="384" t="s">
        <v>3701</v>
      </c>
      <c r="C4991" s="385" t="s">
        <v>705</v>
      </c>
      <c r="D4991" s="11">
        <v>9270</v>
      </c>
      <c r="E4991" s="11">
        <v>9270</v>
      </c>
      <c r="F4991" s="11">
        <v>9270</v>
      </c>
      <c r="G4991" s="397"/>
      <c r="H4991" s="316"/>
    </row>
    <row r="4992" spans="1:8" s="104" customFormat="1">
      <c r="A4992" s="553">
        <v>49</v>
      </c>
      <c r="B4992" s="398" t="s">
        <v>3702</v>
      </c>
      <c r="C4992" s="462"/>
      <c r="D4992" s="11"/>
      <c r="E4992" s="11"/>
      <c r="F4992" s="11"/>
      <c r="G4992" s="397"/>
      <c r="H4992" s="316"/>
    </row>
    <row r="4993" spans="1:8" s="104" customFormat="1" ht="114.75">
      <c r="A4993" s="553"/>
      <c r="B4993" s="398" t="s">
        <v>3703</v>
      </c>
      <c r="C4993" s="463"/>
      <c r="D4993" s="11"/>
      <c r="E4993" s="11"/>
      <c r="F4993" s="11"/>
      <c r="G4993" s="397"/>
      <c r="H4993" s="316"/>
    </row>
    <row r="4994" spans="1:8" s="104" customFormat="1" ht="38.25">
      <c r="A4994" s="553"/>
      <c r="B4994" s="384" t="s">
        <v>3704</v>
      </c>
      <c r="C4994" s="385" t="s">
        <v>705</v>
      </c>
      <c r="D4994" s="11">
        <v>56650</v>
      </c>
      <c r="E4994" s="11">
        <v>56650</v>
      </c>
      <c r="F4994" s="11">
        <v>56650</v>
      </c>
      <c r="G4994" s="397"/>
      <c r="H4994" s="316"/>
    </row>
    <row r="4995" spans="1:8" s="104" customFormat="1" ht="38.25">
      <c r="A4995" s="553"/>
      <c r="B4995" s="384" t="s">
        <v>3705</v>
      </c>
      <c r="C4995" s="385" t="s">
        <v>705</v>
      </c>
      <c r="D4995" s="11">
        <v>58916</v>
      </c>
      <c r="E4995" s="11">
        <v>58916</v>
      </c>
      <c r="F4995" s="11">
        <v>58916</v>
      </c>
      <c r="G4995" s="397"/>
      <c r="H4995" s="316"/>
    </row>
    <row r="4996" spans="1:8" s="104" customFormat="1" ht="25.5">
      <c r="A4996" s="553"/>
      <c r="B4996" s="398" t="s">
        <v>3706</v>
      </c>
      <c r="C4996" s="437"/>
      <c r="D4996" s="11"/>
      <c r="E4996" s="11"/>
      <c r="F4996" s="11"/>
      <c r="G4996" s="397"/>
      <c r="H4996" s="316"/>
    </row>
    <row r="4997" spans="1:8" s="104" customFormat="1" ht="38.25">
      <c r="A4997" s="553"/>
      <c r="B4997" s="384" t="s">
        <v>3704</v>
      </c>
      <c r="C4997" s="385" t="s">
        <v>705</v>
      </c>
      <c r="D4997" s="11">
        <v>54384</v>
      </c>
      <c r="E4997" s="11">
        <v>54384</v>
      </c>
      <c r="F4997" s="11">
        <v>54384</v>
      </c>
      <c r="G4997" s="397"/>
      <c r="H4997" s="316"/>
    </row>
    <row r="4998" spans="1:8" s="104" customFormat="1" ht="38.25">
      <c r="A4998" s="553"/>
      <c r="B4998" s="384" t="s">
        <v>3705</v>
      </c>
      <c r="C4998" s="385" t="s">
        <v>705</v>
      </c>
      <c r="D4998" s="11">
        <v>56650</v>
      </c>
      <c r="E4998" s="11">
        <v>56650</v>
      </c>
      <c r="F4998" s="11">
        <v>56650</v>
      </c>
      <c r="G4998" s="397"/>
      <c r="H4998" s="316"/>
    </row>
    <row r="4999" spans="1:8" s="104" customFormat="1" ht="102">
      <c r="A4999" s="553">
        <v>50</v>
      </c>
      <c r="B4999" s="398" t="s">
        <v>3707</v>
      </c>
      <c r="C4999" s="385" t="s">
        <v>705</v>
      </c>
      <c r="D4999" s="11">
        <v>15450</v>
      </c>
      <c r="E4999" s="11">
        <v>15450</v>
      </c>
      <c r="F4999" s="11">
        <v>15450</v>
      </c>
      <c r="G4999" s="397"/>
      <c r="H4999" s="316"/>
    </row>
    <row r="5000" spans="1:8" s="104" customFormat="1" ht="25.5">
      <c r="A5000" s="553"/>
      <c r="B5000" s="384" t="s">
        <v>3708</v>
      </c>
      <c r="C5000" s="385"/>
      <c r="D5000" s="11">
        <v>8363.6</v>
      </c>
      <c r="E5000" s="11">
        <v>8363.6</v>
      </c>
      <c r="F5000" s="11">
        <v>8363.6</v>
      </c>
      <c r="G5000" s="397"/>
      <c r="H5000" s="316"/>
    </row>
    <row r="5001" spans="1:8" s="104" customFormat="1" ht="67.5" customHeight="1">
      <c r="A5001" s="553"/>
      <c r="B5001" s="631" t="s">
        <v>3709</v>
      </c>
      <c r="C5001" s="385" t="s">
        <v>705</v>
      </c>
      <c r="D5001" s="11">
        <v>33990</v>
      </c>
      <c r="E5001" s="11">
        <v>33990</v>
      </c>
      <c r="F5001" s="11">
        <v>33990</v>
      </c>
      <c r="G5001" s="397"/>
      <c r="H5001" s="316"/>
    </row>
    <row r="5002" spans="1:8" s="104" customFormat="1" ht="45" customHeight="1">
      <c r="A5002" s="553"/>
      <c r="B5002" s="630" t="s">
        <v>3710</v>
      </c>
      <c r="C5002" s="385" t="s">
        <v>705</v>
      </c>
      <c r="D5002" s="11">
        <v>50985</v>
      </c>
      <c r="E5002" s="11">
        <v>50985</v>
      </c>
      <c r="F5002" s="11">
        <v>50985</v>
      </c>
      <c r="G5002" s="397"/>
      <c r="H5002" s="316"/>
    </row>
    <row r="5003" spans="1:8" s="104" customFormat="1" ht="25.5">
      <c r="A5003" s="553"/>
      <c r="B5003" s="384" t="s">
        <v>3711</v>
      </c>
      <c r="C5003" s="385" t="s">
        <v>705</v>
      </c>
      <c r="D5003" s="11">
        <v>10815</v>
      </c>
      <c r="E5003" s="11">
        <v>10815</v>
      </c>
      <c r="F5003" s="11">
        <v>10815</v>
      </c>
      <c r="G5003" s="397"/>
      <c r="H5003" s="316"/>
    </row>
    <row r="5004" spans="1:8" s="104" customFormat="1">
      <c r="A5004" s="560">
        <v>51</v>
      </c>
      <c r="B5004" s="456" t="s">
        <v>3712</v>
      </c>
      <c r="C5004" s="464"/>
      <c r="D5004" s="11"/>
      <c r="E5004" s="11"/>
      <c r="F5004" s="11"/>
      <c r="G5004" s="397"/>
      <c r="H5004" s="316"/>
    </row>
    <row r="5005" spans="1:8" s="104" customFormat="1" ht="30">
      <c r="A5005" s="560"/>
      <c r="B5005" s="465" t="s">
        <v>3713</v>
      </c>
      <c r="C5005" s="457"/>
      <c r="D5005" s="11"/>
      <c r="E5005" s="11"/>
      <c r="F5005" s="11"/>
      <c r="G5005" s="397"/>
      <c r="H5005" s="316"/>
    </row>
    <row r="5006" spans="1:8" s="104" customFormat="1" ht="30">
      <c r="A5006" s="560"/>
      <c r="B5006" s="465" t="s">
        <v>3714</v>
      </c>
      <c r="C5006" s="457" t="s">
        <v>2988</v>
      </c>
      <c r="D5006" s="11">
        <v>2829.3070000000002</v>
      </c>
      <c r="E5006" s="11">
        <v>2829.3070000000002</v>
      </c>
      <c r="F5006" s="11">
        <v>2829.3070000000002</v>
      </c>
      <c r="G5006" s="397"/>
      <c r="H5006" s="316"/>
    </row>
    <row r="5007" spans="1:8" s="104" customFormat="1" ht="30">
      <c r="A5007" s="560"/>
      <c r="B5007" s="465" t="s">
        <v>3715</v>
      </c>
      <c r="C5007" s="457" t="s">
        <v>69</v>
      </c>
      <c r="D5007" s="11">
        <v>618</v>
      </c>
      <c r="E5007" s="11">
        <v>618</v>
      </c>
      <c r="F5007" s="11">
        <v>618</v>
      </c>
      <c r="G5007" s="397"/>
      <c r="H5007" s="316"/>
    </row>
    <row r="5008" spans="1:8" s="104" customFormat="1" ht="30">
      <c r="A5008" s="560"/>
      <c r="B5008" s="465" t="s">
        <v>3716</v>
      </c>
      <c r="C5008" s="457" t="s">
        <v>2988</v>
      </c>
      <c r="D5008" s="11">
        <v>9517.2000000000007</v>
      </c>
      <c r="E5008" s="11">
        <v>9517.2000000000007</v>
      </c>
      <c r="F5008" s="11">
        <v>9517.2000000000007</v>
      </c>
      <c r="G5008" s="397"/>
      <c r="H5008" s="316"/>
    </row>
    <row r="5009" spans="1:8" s="104" customFormat="1">
      <c r="A5009" s="560"/>
      <c r="B5009" s="465" t="s">
        <v>3717</v>
      </c>
      <c r="C5009" s="457" t="s">
        <v>3594</v>
      </c>
      <c r="D5009" s="11">
        <v>154.5</v>
      </c>
      <c r="E5009" s="11">
        <v>154.5</v>
      </c>
      <c r="F5009" s="11">
        <v>154.5</v>
      </c>
      <c r="G5009" s="397"/>
      <c r="H5009" s="316"/>
    </row>
    <row r="5010" spans="1:8" s="104" customFormat="1">
      <c r="A5010" s="560"/>
      <c r="B5010" s="465" t="s">
        <v>3718</v>
      </c>
      <c r="C5010" s="457"/>
      <c r="D5010" s="11"/>
      <c r="E5010" s="11"/>
      <c r="F5010" s="11"/>
      <c r="G5010" s="397"/>
      <c r="H5010" s="316"/>
    </row>
    <row r="5011" spans="1:8" s="104" customFormat="1" ht="18">
      <c r="A5011" s="560"/>
      <c r="B5011" s="465" t="s">
        <v>3719</v>
      </c>
      <c r="C5011" s="457" t="s">
        <v>3594</v>
      </c>
      <c r="D5011" s="11">
        <v>17.922000000000001</v>
      </c>
      <c r="E5011" s="11">
        <v>17.922000000000001</v>
      </c>
      <c r="F5011" s="11">
        <v>17.922000000000001</v>
      </c>
      <c r="G5011" s="397"/>
      <c r="H5011" s="316"/>
    </row>
    <row r="5012" spans="1:8" s="104" customFormat="1" ht="18">
      <c r="A5012" s="560"/>
      <c r="B5012" s="465" t="s">
        <v>3720</v>
      </c>
      <c r="C5012" s="401" t="s">
        <v>74</v>
      </c>
      <c r="D5012" s="11">
        <v>22.248000000000001</v>
      </c>
      <c r="E5012" s="11">
        <v>22.248000000000001</v>
      </c>
      <c r="F5012" s="11">
        <v>22.248000000000001</v>
      </c>
      <c r="G5012" s="397"/>
      <c r="H5012" s="316"/>
    </row>
    <row r="5013" spans="1:8" s="104" customFormat="1" ht="18">
      <c r="A5013" s="560"/>
      <c r="B5013" s="465" t="s">
        <v>3721</v>
      </c>
      <c r="C5013" s="401" t="s">
        <v>74</v>
      </c>
      <c r="D5013" s="11">
        <v>27.810000000000002</v>
      </c>
      <c r="E5013" s="11">
        <v>27.810000000000002</v>
      </c>
      <c r="F5013" s="11">
        <v>27.810000000000002</v>
      </c>
      <c r="G5013" s="397"/>
      <c r="H5013" s="316"/>
    </row>
    <row r="5014" spans="1:8" s="104" customFormat="1">
      <c r="A5014" s="560"/>
      <c r="B5014" s="466" t="s">
        <v>3722</v>
      </c>
      <c r="C5014" s="457"/>
      <c r="D5014" s="11"/>
      <c r="E5014" s="11"/>
      <c r="F5014" s="11"/>
      <c r="G5014" s="397"/>
      <c r="H5014" s="316"/>
    </row>
    <row r="5015" spans="1:8" s="104" customFormat="1">
      <c r="A5015" s="560"/>
      <c r="B5015" s="465" t="s">
        <v>3723</v>
      </c>
      <c r="C5015" s="457" t="s">
        <v>2950</v>
      </c>
      <c r="D5015" s="11">
        <v>1236</v>
      </c>
      <c r="E5015" s="11">
        <v>1236</v>
      </c>
      <c r="F5015" s="11">
        <v>1236</v>
      </c>
      <c r="G5015" s="397"/>
      <c r="H5015" s="316"/>
    </row>
    <row r="5016" spans="1:8" s="104" customFormat="1">
      <c r="A5016" s="560"/>
      <c r="B5016" s="465" t="s">
        <v>3724</v>
      </c>
      <c r="C5016" s="457" t="s">
        <v>2950</v>
      </c>
      <c r="D5016" s="11">
        <v>4326</v>
      </c>
      <c r="E5016" s="11">
        <v>4326</v>
      </c>
      <c r="F5016" s="11">
        <v>4326</v>
      </c>
      <c r="G5016" s="397"/>
      <c r="H5016" s="316"/>
    </row>
    <row r="5017" spans="1:8" s="104" customFormat="1">
      <c r="A5017" s="560"/>
      <c r="B5017" s="465" t="s">
        <v>3725</v>
      </c>
      <c r="C5017" s="457" t="s">
        <v>3197</v>
      </c>
      <c r="D5017" s="11">
        <v>3090</v>
      </c>
      <c r="E5017" s="11">
        <v>3090</v>
      </c>
      <c r="F5017" s="11">
        <v>3090</v>
      </c>
      <c r="G5017" s="397"/>
      <c r="H5017" s="316"/>
    </row>
    <row r="5018" spans="1:8" s="104" customFormat="1">
      <c r="A5018" s="560"/>
      <c r="B5018" s="466" t="s">
        <v>3726</v>
      </c>
      <c r="C5018" s="457"/>
      <c r="D5018" s="11"/>
      <c r="E5018" s="11"/>
      <c r="F5018" s="11"/>
      <c r="G5018" s="397"/>
      <c r="H5018" s="316"/>
    </row>
    <row r="5019" spans="1:8" s="104" customFormat="1">
      <c r="A5019" s="560"/>
      <c r="B5019" s="465" t="s">
        <v>3727</v>
      </c>
      <c r="C5019" s="457" t="s">
        <v>3197</v>
      </c>
      <c r="D5019" s="11">
        <v>1181.925</v>
      </c>
      <c r="E5019" s="11">
        <v>1181.925</v>
      </c>
      <c r="F5019" s="11">
        <v>1181.925</v>
      </c>
      <c r="G5019" s="397"/>
      <c r="H5019" s="316"/>
    </row>
    <row r="5020" spans="1:8" s="104" customFormat="1">
      <c r="A5020" s="560"/>
      <c r="B5020" s="465" t="s">
        <v>3728</v>
      </c>
      <c r="C5020" s="401" t="s">
        <v>74</v>
      </c>
      <c r="D5020" s="11">
        <v>1184.5</v>
      </c>
      <c r="E5020" s="11">
        <v>1184.5</v>
      </c>
      <c r="F5020" s="11">
        <v>1184.5</v>
      </c>
      <c r="G5020" s="397"/>
      <c r="H5020" s="316"/>
    </row>
    <row r="5021" spans="1:8" s="104" customFormat="1">
      <c r="A5021" s="560"/>
      <c r="B5021" s="465" t="s">
        <v>3729</v>
      </c>
      <c r="C5021" s="401" t="s">
        <v>74</v>
      </c>
      <c r="D5021" s="11">
        <v>55.620000000000005</v>
      </c>
      <c r="E5021" s="11">
        <v>55.620000000000005</v>
      </c>
      <c r="F5021" s="11">
        <v>55.620000000000005</v>
      </c>
      <c r="G5021" s="397"/>
      <c r="H5021" s="316"/>
    </row>
    <row r="5022" spans="1:8" s="104" customFormat="1">
      <c r="A5022" s="560"/>
      <c r="B5022" s="465" t="s">
        <v>3730</v>
      </c>
      <c r="C5022" s="457"/>
      <c r="D5022" s="11">
        <v>103</v>
      </c>
      <c r="E5022" s="11">
        <v>103</v>
      </c>
      <c r="F5022" s="11">
        <v>103</v>
      </c>
      <c r="G5022" s="397"/>
      <c r="H5022" s="316"/>
    </row>
    <row r="5023" spans="1:8" s="104" customFormat="1">
      <c r="A5023" s="560"/>
      <c r="B5023" s="465" t="s">
        <v>3731</v>
      </c>
      <c r="C5023" s="457" t="s">
        <v>3197</v>
      </c>
      <c r="D5023" s="11">
        <v>444.96000000000004</v>
      </c>
      <c r="E5023" s="11">
        <v>444.96000000000004</v>
      </c>
      <c r="F5023" s="11">
        <v>444.96000000000004</v>
      </c>
      <c r="G5023" s="397"/>
      <c r="H5023" s="316"/>
    </row>
    <row r="5024" spans="1:8" s="104" customFormat="1">
      <c r="A5024" s="560"/>
      <c r="B5024" s="465" t="s">
        <v>3732</v>
      </c>
      <c r="C5024" s="401" t="s">
        <v>74</v>
      </c>
      <c r="D5024" s="11">
        <v>49.44</v>
      </c>
      <c r="E5024" s="11">
        <v>49.44</v>
      </c>
      <c r="F5024" s="11">
        <v>49.44</v>
      </c>
      <c r="G5024" s="397"/>
      <c r="H5024" s="316"/>
    </row>
    <row r="5025" spans="1:8" s="104" customFormat="1">
      <c r="A5025" s="560"/>
      <c r="B5025" s="466" t="s">
        <v>3733</v>
      </c>
      <c r="C5025" s="457"/>
      <c r="D5025" s="11"/>
      <c r="E5025" s="11"/>
      <c r="F5025" s="11"/>
      <c r="G5025" s="397"/>
      <c r="H5025" s="316"/>
    </row>
    <row r="5026" spans="1:8" s="104" customFormat="1">
      <c r="A5026" s="560"/>
      <c r="B5026" s="465" t="s">
        <v>3734</v>
      </c>
      <c r="C5026" s="457" t="s">
        <v>3197</v>
      </c>
      <c r="D5026" s="11">
        <v>30.900000000000002</v>
      </c>
      <c r="E5026" s="11">
        <v>30.900000000000002</v>
      </c>
      <c r="F5026" s="11">
        <v>30.900000000000002</v>
      </c>
      <c r="G5026" s="397"/>
      <c r="H5026" s="316"/>
    </row>
    <row r="5027" spans="1:8" s="104" customFormat="1">
      <c r="A5027" s="561"/>
      <c r="B5027" s="465" t="s">
        <v>3735</v>
      </c>
      <c r="C5027" s="401" t="s">
        <v>74</v>
      </c>
      <c r="D5027" s="11">
        <v>92.7</v>
      </c>
      <c r="E5027" s="11">
        <v>92.7</v>
      </c>
      <c r="F5027" s="11">
        <v>92.7</v>
      </c>
      <c r="G5027" s="397"/>
      <c r="H5027" s="316"/>
    </row>
    <row r="5028" spans="1:8" s="104" customFormat="1">
      <c r="A5028" s="561"/>
      <c r="B5028" s="465" t="s">
        <v>3736</v>
      </c>
      <c r="C5028" s="401" t="s">
        <v>74</v>
      </c>
      <c r="D5028" s="11">
        <v>15.450000000000001</v>
      </c>
      <c r="E5028" s="11">
        <v>15.450000000000001</v>
      </c>
      <c r="F5028" s="11">
        <v>15.450000000000001</v>
      </c>
      <c r="G5028" s="397"/>
      <c r="H5028" s="316"/>
    </row>
    <row r="5029" spans="1:8" s="104" customFormat="1" ht="30">
      <c r="A5029" s="561"/>
      <c r="B5029" s="465" t="s">
        <v>3737</v>
      </c>
      <c r="C5029" s="401" t="s">
        <v>74</v>
      </c>
      <c r="D5029" s="11">
        <v>22.66</v>
      </c>
      <c r="E5029" s="11">
        <v>22.66</v>
      </c>
      <c r="F5029" s="11">
        <v>22.66</v>
      </c>
      <c r="G5029" s="397"/>
      <c r="H5029" s="316"/>
    </row>
    <row r="5030" spans="1:8" s="104" customFormat="1" ht="25.5">
      <c r="A5030" s="561"/>
      <c r="B5030" s="467" t="s">
        <v>3738</v>
      </c>
      <c r="C5030" s="468"/>
      <c r="D5030" s="11"/>
      <c r="E5030" s="11"/>
      <c r="F5030" s="11"/>
      <c r="G5030" s="397"/>
      <c r="H5030" s="316"/>
    </row>
    <row r="5031" spans="1:8" s="104" customFormat="1">
      <c r="A5031" s="561"/>
      <c r="B5031" s="465" t="s">
        <v>3739</v>
      </c>
      <c r="C5031" s="457" t="s">
        <v>3197</v>
      </c>
      <c r="D5031" s="11">
        <v>185.4</v>
      </c>
      <c r="E5031" s="11">
        <v>185.4</v>
      </c>
      <c r="F5031" s="11">
        <v>185.4</v>
      </c>
      <c r="G5031" s="397"/>
      <c r="H5031" s="316"/>
    </row>
    <row r="5032" spans="1:8" s="104" customFormat="1">
      <c r="A5032" s="561"/>
      <c r="B5032" s="465" t="s">
        <v>3740</v>
      </c>
      <c r="C5032" s="401" t="s">
        <v>74</v>
      </c>
      <c r="D5032" s="11">
        <v>988.80000000000007</v>
      </c>
      <c r="E5032" s="11">
        <v>988.80000000000007</v>
      </c>
      <c r="F5032" s="11">
        <v>988.80000000000007</v>
      </c>
      <c r="G5032" s="397"/>
      <c r="H5032" s="316"/>
    </row>
    <row r="5033" spans="1:8" s="104" customFormat="1">
      <c r="A5033" s="561"/>
      <c r="B5033" s="465" t="s">
        <v>3725</v>
      </c>
      <c r="C5033" s="401" t="s">
        <v>74</v>
      </c>
      <c r="D5033" s="11">
        <v>2719.2000000000003</v>
      </c>
      <c r="E5033" s="11">
        <v>2719.2000000000003</v>
      </c>
      <c r="F5033" s="11">
        <v>2719.2000000000003</v>
      </c>
      <c r="G5033" s="397"/>
      <c r="H5033" s="316"/>
    </row>
    <row r="5034" spans="1:8" s="104" customFormat="1" ht="18">
      <c r="A5034" s="561"/>
      <c r="B5034" s="465" t="s">
        <v>3741</v>
      </c>
      <c r="C5034" s="457" t="s">
        <v>2257</v>
      </c>
      <c r="D5034" s="11">
        <v>16.995000000000001</v>
      </c>
      <c r="E5034" s="11">
        <v>16.995000000000001</v>
      </c>
      <c r="F5034" s="11">
        <v>16.995000000000001</v>
      </c>
      <c r="G5034" s="397"/>
      <c r="H5034" s="316"/>
    </row>
    <row r="5035" spans="1:8" s="104" customFormat="1" ht="18">
      <c r="A5035" s="561"/>
      <c r="B5035" s="465" t="s">
        <v>3742</v>
      </c>
      <c r="C5035" s="401" t="s">
        <v>74</v>
      </c>
      <c r="D5035" s="11">
        <v>24.72</v>
      </c>
      <c r="E5035" s="11">
        <v>24.72</v>
      </c>
      <c r="F5035" s="11">
        <v>24.72</v>
      </c>
      <c r="G5035" s="397"/>
      <c r="H5035" s="316"/>
    </row>
    <row r="5036" spans="1:8" s="104" customFormat="1" ht="18">
      <c r="A5036" s="561"/>
      <c r="B5036" s="465" t="s">
        <v>3743</v>
      </c>
      <c r="C5036" s="401" t="s">
        <v>74</v>
      </c>
      <c r="D5036" s="11">
        <v>41.2</v>
      </c>
      <c r="E5036" s="11">
        <v>41.2</v>
      </c>
      <c r="F5036" s="11">
        <v>41.2</v>
      </c>
      <c r="G5036" s="397"/>
      <c r="H5036" s="316"/>
    </row>
    <row r="5037" spans="1:8" s="104" customFormat="1" ht="18">
      <c r="A5037" s="561"/>
      <c r="B5037" s="465" t="s">
        <v>3744</v>
      </c>
      <c r="C5037" s="401" t="s">
        <v>74</v>
      </c>
      <c r="D5037" s="11">
        <v>82.4</v>
      </c>
      <c r="E5037" s="11">
        <v>82.4</v>
      </c>
      <c r="F5037" s="11">
        <v>82.4</v>
      </c>
      <c r="G5037" s="397"/>
      <c r="H5037" s="478"/>
    </row>
    <row r="5038" spans="1:8" s="104" customFormat="1">
      <c r="A5038" s="561"/>
      <c r="B5038" s="469" t="s">
        <v>3745</v>
      </c>
      <c r="C5038" s="457"/>
      <c r="D5038" s="11"/>
      <c r="E5038" s="11"/>
      <c r="F5038" s="11"/>
      <c r="G5038" s="397"/>
      <c r="H5038" s="478"/>
    </row>
    <row r="5039" spans="1:8" s="104" customFormat="1">
      <c r="A5039" s="561"/>
      <c r="B5039" s="469" t="s">
        <v>3746</v>
      </c>
      <c r="C5039" s="457" t="s">
        <v>2257</v>
      </c>
      <c r="D5039" s="11">
        <v>154.5</v>
      </c>
      <c r="E5039" s="11">
        <v>154.5</v>
      </c>
      <c r="F5039" s="11">
        <v>154.5</v>
      </c>
      <c r="G5039" s="397"/>
      <c r="H5039" s="478"/>
    </row>
    <row r="5040" spans="1:8" s="104" customFormat="1">
      <c r="A5040" s="561"/>
      <c r="B5040" s="469" t="s">
        <v>3747</v>
      </c>
      <c r="C5040" s="401" t="s">
        <v>74</v>
      </c>
      <c r="D5040" s="11">
        <v>257.5</v>
      </c>
      <c r="E5040" s="11">
        <v>257.5</v>
      </c>
      <c r="F5040" s="11">
        <v>257.5</v>
      </c>
      <c r="G5040" s="397"/>
      <c r="H5040" s="478"/>
    </row>
    <row r="5041" spans="1:8" s="104" customFormat="1">
      <c r="A5041" s="561"/>
      <c r="B5041" s="469" t="s">
        <v>3748</v>
      </c>
      <c r="C5041" s="401" t="s">
        <v>74</v>
      </c>
      <c r="D5041" s="11">
        <v>504.7</v>
      </c>
      <c r="E5041" s="11">
        <v>504.7</v>
      </c>
      <c r="F5041" s="11">
        <v>504.7</v>
      </c>
      <c r="G5041" s="397"/>
      <c r="H5041" s="478"/>
    </row>
    <row r="5042" spans="1:8" s="104" customFormat="1" ht="25.5">
      <c r="A5042" s="561"/>
      <c r="B5042" s="467" t="s">
        <v>3749</v>
      </c>
      <c r="C5042" s="468"/>
      <c r="D5042" s="11"/>
      <c r="E5042" s="11"/>
      <c r="F5042" s="362"/>
      <c r="G5042" s="397"/>
      <c r="H5042" s="478"/>
    </row>
    <row r="5043" spans="1:8" s="104" customFormat="1" ht="25.5">
      <c r="A5043" s="553">
        <v>52</v>
      </c>
      <c r="B5043" s="402" t="s">
        <v>3750</v>
      </c>
      <c r="C5043" s="401"/>
      <c r="D5043" s="11"/>
      <c r="E5043" s="11"/>
      <c r="F5043" s="362"/>
      <c r="G5043" s="397"/>
      <c r="H5043" s="478"/>
    </row>
    <row r="5044" spans="1:8" s="104" customFormat="1">
      <c r="A5044" s="553"/>
      <c r="B5044" s="390" t="s">
        <v>3751</v>
      </c>
      <c r="C5044" s="401" t="s">
        <v>69</v>
      </c>
      <c r="D5044" s="11">
        <v>22660</v>
      </c>
      <c r="E5044" s="11">
        <v>22660</v>
      </c>
      <c r="F5044" s="11">
        <v>22660</v>
      </c>
      <c r="G5044" s="397"/>
      <c r="H5044" s="478"/>
    </row>
    <row r="5045" spans="1:8" s="104" customFormat="1">
      <c r="A5045" s="553"/>
      <c r="B5045" s="390" t="s">
        <v>3752</v>
      </c>
      <c r="C5045" s="401" t="s">
        <v>74</v>
      </c>
      <c r="D5045" s="11">
        <v>28840</v>
      </c>
      <c r="E5045" s="11">
        <v>28840</v>
      </c>
      <c r="F5045" s="11">
        <v>28840</v>
      </c>
      <c r="G5045" s="397"/>
      <c r="H5045" s="478"/>
    </row>
    <row r="5046" spans="1:8" s="104" customFormat="1">
      <c r="A5046" s="553"/>
      <c r="B5046" s="390" t="s">
        <v>3753</v>
      </c>
      <c r="C5046" s="401" t="s">
        <v>74</v>
      </c>
      <c r="D5046" s="11">
        <v>36050</v>
      </c>
      <c r="E5046" s="11">
        <v>36050</v>
      </c>
      <c r="F5046" s="11">
        <v>36050</v>
      </c>
      <c r="G5046" s="397"/>
      <c r="H5046" s="478"/>
    </row>
    <row r="5047" spans="1:8" s="104" customFormat="1">
      <c r="A5047" s="553"/>
      <c r="B5047" s="390" t="s">
        <v>3754</v>
      </c>
      <c r="C5047" s="401" t="s">
        <v>74</v>
      </c>
      <c r="D5047" s="11">
        <v>46350</v>
      </c>
      <c r="E5047" s="11">
        <v>46350</v>
      </c>
      <c r="F5047" s="11">
        <v>46350</v>
      </c>
      <c r="G5047" s="397"/>
      <c r="H5047" s="478"/>
    </row>
    <row r="5048" spans="1:8" s="104" customFormat="1">
      <c r="A5048" s="553"/>
      <c r="B5048" s="390" t="s">
        <v>3755</v>
      </c>
      <c r="C5048" s="401" t="s">
        <v>74</v>
      </c>
      <c r="D5048" s="11">
        <v>66950</v>
      </c>
      <c r="E5048" s="11">
        <v>66950</v>
      </c>
      <c r="F5048" s="11">
        <v>66950</v>
      </c>
      <c r="G5048" s="397"/>
      <c r="H5048" s="478"/>
    </row>
    <row r="5049" spans="1:8" s="104" customFormat="1">
      <c r="A5049" s="553"/>
      <c r="B5049" s="390" t="s">
        <v>3756</v>
      </c>
      <c r="C5049" s="401" t="s">
        <v>74</v>
      </c>
      <c r="D5049" s="11">
        <v>77250</v>
      </c>
      <c r="E5049" s="11">
        <v>77250</v>
      </c>
      <c r="F5049" s="11">
        <v>77250</v>
      </c>
      <c r="G5049" s="397"/>
      <c r="H5049" s="478"/>
    </row>
    <row r="5050" spans="1:8" s="104" customFormat="1">
      <c r="A5050" s="553"/>
      <c r="B5050" s="390" t="s">
        <v>3757</v>
      </c>
      <c r="C5050" s="401" t="s">
        <v>74</v>
      </c>
      <c r="D5050" s="11">
        <v>92700</v>
      </c>
      <c r="E5050" s="11">
        <v>92700</v>
      </c>
      <c r="F5050" s="11">
        <v>92700</v>
      </c>
      <c r="G5050" s="397"/>
      <c r="H5050" s="478"/>
    </row>
    <row r="5051" spans="1:8" s="104" customFormat="1">
      <c r="A5051" s="553">
        <v>53</v>
      </c>
      <c r="B5051" s="402" t="s">
        <v>3758</v>
      </c>
      <c r="C5051" s="401"/>
      <c r="D5051" s="11"/>
      <c r="E5051" s="11"/>
      <c r="F5051" s="11"/>
      <c r="G5051" s="397"/>
      <c r="H5051" s="478"/>
    </row>
    <row r="5052" spans="1:8" s="104" customFormat="1">
      <c r="A5052" s="553"/>
      <c r="B5052" s="402" t="s">
        <v>3759</v>
      </c>
      <c r="C5052" s="401"/>
      <c r="D5052" s="11"/>
      <c r="E5052" s="11"/>
      <c r="F5052" s="11"/>
      <c r="G5052" s="397"/>
      <c r="H5052" s="478"/>
    </row>
    <row r="5053" spans="1:8" s="104" customFormat="1" ht="15">
      <c r="A5053" s="562"/>
      <c r="B5053" s="390" t="s">
        <v>3760</v>
      </c>
      <c r="C5053" s="401" t="s">
        <v>69</v>
      </c>
      <c r="D5053" s="11">
        <v>11483.470000000001</v>
      </c>
      <c r="E5053" s="11">
        <v>11483.470000000001</v>
      </c>
      <c r="F5053" s="11">
        <v>11483.470000000001</v>
      </c>
      <c r="G5053" s="397"/>
      <c r="H5053" s="478"/>
    </row>
    <row r="5054" spans="1:8" s="104" customFormat="1" ht="15" customHeight="1">
      <c r="A5054" s="562"/>
      <c r="B5054" s="390" t="s">
        <v>3761</v>
      </c>
      <c r="C5054" s="401" t="s">
        <v>74</v>
      </c>
      <c r="D5054" s="11">
        <v>12601.02</v>
      </c>
      <c r="E5054" s="11">
        <v>12601.02</v>
      </c>
      <c r="F5054" s="11">
        <v>12601.02</v>
      </c>
      <c r="G5054" s="397"/>
      <c r="H5054" s="478"/>
    </row>
    <row r="5055" spans="1:8" s="104" customFormat="1" ht="15">
      <c r="A5055" s="562"/>
      <c r="B5055" s="390" t="s">
        <v>3762</v>
      </c>
      <c r="C5055" s="401" t="s">
        <v>74</v>
      </c>
      <c r="D5055" s="11">
        <v>18987.02</v>
      </c>
      <c r="E5055" s="11">
        <v>18987.02</v>
      </c>
      <c r="F5055" s="11">
        <v>18987.02</v>
      </c>
      <c r="G5055" s="397"/>
      <c r="H5055" s="488"/>
    </row>
    <row r="5056" spans="1:8" s="104" customFormat="1" ht="18">
      <c r="A5056" s="562"/>
      <c r="B5056" s="390" t="s">
        <v>3763</v>
      </c>
      <c r="C5056" s="401" t="s">
        <v>74</v>
      </c>
      <c r="D5056" s="11">
        <v>55946.51</v>
      </c>
      <c r="E5056" s="11">
        <v>55946.51</v>
      </c>
      <c r="F5056" s="11">
        <v>55946.51</v>
      </c>
      <c r="G5056" s="397"/>
      <c r="H5056" s="495"/>
    </row>
    <row r="5057" spans="1:8" s="104" customFormat="1" ht="18">
      <c r="A5057" s="562"/>
      <c r="B5057" s="402" t="s">
        <v>3764</v>
      </c>
      <c r="C5057" s="401"/>
      <c r="D5057" s="11"/>
      <c r="E5057" s="11"/>
      <c r="F5057" s="11"/>
      <c r="G5057" s="397"/>
      <c r="H5057" s="487"/>
    </row>
    <row r="5058" spans="1:8" s="104" customFormat="1" ht="18">
      <c r="A5058" s="562"/>
      <c r="B5058" s="402" t="s">
        <v>3765</v>
      </c>
      <c r="C5058" s="401"/>
      <c r="D5058" s="11"/>
      <c r="E5058" s="11"/>
      <c r="F5058" s="11"/>
      <c r="G5058" s="397"/>
      <c r="H5058" s="495"/>
    </row>
    <row r="5059" spans="1:8" s="104" customFormat="1" ht="18">
      <c r="A5059" s="562"/>
      <c r="B5059" s="390" t="s">
        <v>3766</v>
      </c>
      <c r="C5059" s="401" t="s">
        <v>69</v>
      </c>
      <c r="D5059" s="11">
        <v>9935.380000000001</v>
      </c>
      <c r="E5059" s="11">
        <v>9935.380000000001</v>
      </c>
      <c r="F5059" s="11">
        <v>9935.380000000001</v>
      </c>
      <c r="G5059" s="397"/>
      <c r="H5059" s="494"/>
    </row>
    <row r="5060" spans="1:8" s="104" customFormat="1" ht="18">
      <c r="A5060" s="562"/>
      <c r="B5060" s="390" t="s">
        <v>3767</v>
      </c>
      <c r="C5060" s="401" t="s">
        <v>74</v>
      </c>
      <c r="D5060" s="11">
        <v>11958.300000000001</v>
      </c>
      <c r="E5060" s="11">
        <v>11958.300000000001</v>
      </c>
      <c r="F5060" s="11">
        <v>11958.300000000001</v>
      </c>
      <c r="G5060" s="397"/>
      <c r="H5060" s="495"/>
    </row>
    <row r="5061" spans="1:8" s="104" customFormat="1" ht="18">
      <c r="A5061" s="562"/>
      <c r="B5061" s="390" t="s">
        <v>3768</v>
      </c>
      <c r="C5061" s="401" t="s">
        <v>74</v>
      </c>
      <c r="D5061" s="11">
        <v>16698.36</v>
      </c>
      <c r="E5061" s="11">
        <v>16698.36</v>
      </c>
      <c r="F5061" s="11">
        <v>16698.36</v>
      </c>
      <c r="G5061" s="397"/>
      <c r="H5061" s="494"/>
    </row>
    <row r="5062" spans="1:8" s="104" customFormat="1" ht="18">
      <c r="A5062" s="562"/>
      <c r="B5062" s="390" t="s">
        <v>3769</v>
      </c>
      <c r="C5062" s="401" t="s">
        <v>74</v>
      </c>
      <c r="D5062" s="11">
        <v>20745.23</v>
      </c>
      <c r="E5062" s="11">
        <v>20745.23</v>
      </c>
      <c r="F5062" s="11">
        <v>20745.23</v>
      </c>
      <c r="G5062" s="397"/>
      <c r="H5062" s="495"/>
    </row>
    <row r="5063" spans="1:8" s="104" customFormat="1" ht="18">
      <c r="A5063" s="562"/>
      <c r="B5063" s="390" t="s">
        <v>3770</v>
      </c>
      <c r="C5063" s="401" t="s">
        <v>74</v>
      </c>
      <c r="D5063" s="11">
        <v>12730.800000000001</v>
      </c>
      <c r="E5063" s="11">
        <v>12730.800000000001</v>
      </c>
      <c r="F5063" s="11">
        <v>12730.800000000001</v>
      </c>
      <c r="G5063" s="397"/>
      <c r="H5063" s="494"/>
    </row>
    <row r="5064" spans="1:8" s="104" customFormat="1" ht="18">
      <c r="A5064" s="562"/>
      <c r="B5064" s="390" t="s">
        <v>3771</v>
      </c>
      <c r="C5064" s="401" t="s">
        <v>74</v>
      </c>
      <c r="D5064" s="11">
        <v>16966.16</v>
      </c>
      <c r="E5064" s="11">
        <v>16966.16</v>
      </c>
      <c r="F5064" s="11">
        <v>16966.16</v>
      </c>
      <c r="G5064" s="397"/>
      <c r="H5064" s="495"/>
    </row>
    <row r="5065" spans="1:8" s="104" customFormat="1" ht="18">
      <c r="A5065" s="562"/>
      <c r="B5065" s="390" t="s">
        <v>3772</v>
      </c>
      <c r="C5065" s="401" t="s">
        <v>74</v>
      </c>
      <c r="D5065" s="11">
        <v>24967.200000000001</v>
      </c>
      <c r="E5065" s="11">
        <v>24967.200000000001</v>
      </c>
      <c r="F5065" s="11">
        <v>24967.200000000001</v>
      </c>
      <c r="G5065" s="397"/>
      <c r="H5065" s="489"/>
    </row>
    <row r="5066" spans="1:8" s="104" customFormat="1" ht="18">
      <c r="A5066" s="562"/>
      <c r="B5066" s="390" t="s">
        <v>3773</v>
      </c>
      <c r="C5066" s="401" t="s">
        <v>74</v>
      </c>
      <c r="D5066" s="11">
        <v>31476.799999999999</v>
      </c>
      <c r="E5066" s="11">
        <v>31476.799999999999</v>
      </c>
      <c r="F5066" s="11">
        <v>31476.799999999999</v>
      </c>
      <c r="G5066" s="397"/>
      <c r="H5066" s="495"/>
    </row>
    <row r="5067" spans="1:8" s="104" customFormat="1" ht="15.75" customHeight="1">
      <c r="A5067" s="562"/>
      <c r="B5067" s="402" t="s">
        <v>3774</v>
      </c>
      <c r="C5067" s="401" t="s">
        <v>3775</v>
      </c>
      <c r="D5067" s="11">
        <v>144.20000000000002</v>
      </c>
      <c r="E5067" s="11">
        <v>144.20000000000002</v>
      </c>
      <c r="F5067" s="11">
        <v>144.20000000000002</v>
      </c>
      <c r="G5067" s="397"/>
      <c r="H5067" s="489"/>
    </row>
    <row r="5068" spans="1:8" s="104" customFormat="1" ht="25.5">
      <c r="A5068" s="553">
        <v>54</v>
      </c>
      <c r="B5068" s="402" t="s">
        <v>3776</v>
      </c>
      <c r="C5068" s="401"/>
      <c r="D5068" s="11"/>
      <c r="E5068" s="11"/>
      <c r="F5068" s="11"/>
      <c r="G5068" s="470"/>
      <c r="H5068" s="495"/>
    </row>
    <row r="5069" spans="1:8" s="104" customFormat="1" ht="25.5">
      <c r="A5069" s="562"/>
      <c r="B5069" s="390" t="s">
        <v>3777</v>
      </c>
      <c r="C5069" s="401" t="s">
        <v>69</v>
      </c>
      <c r="D5069" s="11">
        <v>29464.592000000001</v>
      </c>
      <c r="E5069" s="11">
        <v>29464.592000000001</v>
      </c>
      <c r="F5069" s="11">
        <v>29464.592000000001</v>
      </c>
      <c r="G5069" s="397"/>
      <c r="H5069" s="489"/>
    </row>
    <row r="5070" spans="1:8" s="104" customFormat="1" ht="25.5">
      <c r="A5070" s="562"/>
      <c r="B5070" s="390" t="s">
        <v>3778</v>
      </c>
      <c r="C5070" s="401" t="s">
        <v>74</v>
      </c>
      <c r="D5070" s="11">
        <v>39743.167999999998</v>
      </c>
      <c r="E5070" s="11">
        <v>39743.167999999998</v>
      </c>
      <c r="F5070" s="11">
        <v>39743.167999999998</v>
      </c>
      <c r="G5070" s="397"/>
      <c r="H5070" s="115"/>
    </row>
    <row r="5071" spans="1:8" ht="25.5">
      <c r="A5071" s="546"/>
      <c r="B5071" s="390" t="s">
        <v>3779</v>
      </c>
      <c r="C5071" s="401" t="s">
        <v>74</v>
      </c>
      <c r="D5071" s="11">
        <v>45111.528000000006</v>
      </c>
      <c r="E5071" s="11">
        <v>45111.528000000006</v>
      </c>
      <c r="F5071" s="11">
        <v>45111.528000000006</v>
      </c>
      <c r="G5071" s="397"/>
    </row>
    <row r="5072" spans="1:8" ht="25.5">
      <c r="A5072" s="546"/>
      <c r="B5072" s="390" t="s">
        <v>3780</v>
      </c>
      <c r="C5072" s="401" t="s">
        <v>74</v>
      </c>
      <c r="D5072" s="11">
        <v>62813.520000000004</v>
      </c>
      <c r="E5072" s="11">
        <v>62813.520000000004</v>
      </c>
      <c r="F5072" s="11">
        <v>62813.520000000004</v>
      </c>
      <c r="G5072" s="397"/>
    </row>
    <row r="5073" spans="1:11" ht="38.25">
      <c r="A5073" s="546"/>
      <c r="B5073" s="390" t="s">
        <v>3781</v>
      </c>
      <c r="C5073" s="401" t="s">
        <v>74</v>
      </c>
      <c r="D5073" s="11">
        <v>35745.944000000003</v>
      </c>
      <c r="E5073" s="11">
        <v>35745.944000000003</v>
      </c>
      <c r="F5073" s="11">
        <v>35745.944000000003</v>
      </c>
      <c r="G5073" s="397"/>
    </row>
    <row r="5074" spans="1:11" ht="38.25">
      <c r="A5074" s="546"/>
      <c r="B5074" s="390" t="s">
        <v>3782</v>
      </c>
      <c r="C5074" s="401" t="s">
        <v>74</v>
      </c>
      <c r="D5074" s="11">
        <v>44882.456000000006</v>
      </c>
      <c r="E5074" s="11">
        <v>44882.456000000006</v>
      </c>
      <c r="F5074" s="11">
        <v>44882.456000000006</v>
      </c>
      <c r="G5074" s="397"/>
    </row>
    <row r="5075" spans="1:11" ht="38.25">
      <c r="A5075" s="546"/>
      <c r="B5075" s="390" t="s">
        <v>3783</v>
      </c>
      <c r="C5075" s="401" t="s">
        <v>74</v>
      </c>
      <c r="D5075" s="11">
        <v>55961.136000000006</v>
      </c>
      <c r="E5075" s="11">
        <v>55961.136000000006</v>
      </c>
      <c r="F5075" s="11">
        <v>55961.136000000006</v>
      </c>
      <c r="G5075" s="397"/>
    </row>
    <row r="5076" spans="1:11" ht="31.5">
      <c r="A5076" s="563">
        <v>55</v>
      </c>
      <c r="B5076" s="471" t="s">
        <v>3784</v>
      </c>
      <c r="C5076" s="401"/>
      <c r="D5076" s="11"/>
      <c r="E5076" s="11"/>
      <c r="F5076" s="11"/>
      <c r="G5076" s="397"/>
    </row>
    <row r="5077" spans="1:11">
      <c r="A5077" s="546"/>
      <c r="B5077" s="472" t="s">
        <v>3785</v>
      </c>
      <c r="C5077" s="473" t="s">
        <v>3786</v>
      </c>
      <c r="D5077" s="11">
        <v>238.96</v>
      </c>
      <c r="E5077" s="11">
        <v>238.96</v>
      </c>
      <c r="F5077" s="11">
        <v>238.96</v>
      </c>
      <c r="G5077" s="474"/>
    </row>
    <row r="5078" spans="1:11">
      <c r="A5078" s="546"/>
      <c r="B5078" s="472" t="s">
        <v>3787</v>
      </c>
      <c r="C5078" s="473" t="s">
        <v>3786</v>
      </c>
      <c r="D5078" s="11">
        <v>280.98400000000004</v>
      </c>
      <c r="E5078" s="11">
        <v>280.98400000000004</v>
      </c>
      <c r="F5078" s="11">
        <v>280.98400000000004</v>
      </c>
      <c r="G5078" s="475"/>
    </row>
    <row r="5079" spans="1:11">
      <c r="A5079" s="546"/>
      <c r="B5079" s="472" t="s">
        <v>3788</v>
      </c>
      <c r="C5079" s="473" t="s">
        <v>3786</v>
      </c>
      <c r="D5079" s="11">
        <v>280.98400000000004</v>
      </c>
      <c r="E5079" s="11">
        <v>280.98400000000004</v>
      </c>
      <c r="F5079" s="11">
        <v>280.98400000000004</v>
      </c>
      <c r="G5079" s="475"/>
    </row>
    <row r="5080" spans="1:11">
      <c r="A5080" s="546"/>
      <c r="B5080" s="472" t="s">
        <v>3789</v>
      </c>
      <c r="C5080" s="473" t="s">
        <v>3786</v>
      </c>
      <c r="D5080" s="11">
        <v>280.98400000000004</v>
      </c>
      <c r="E5080" s="11">
        <v>280.98400000000004</v>
      </c>
      <c r="F5080" s="11">
        <v>280.98400000000004</v>
      </c>
      <c r="G5080" s="475"/>
    </row>
    <row r="5081" spans="1:11">
      <c r="A5081" s="546"/>
      <c r="B5081" s="472" t="s">
        <v>3790</v>
      </c>
      <c r="C5081" s="473" t="s">
        <v>3786</v>
      </c>
      <c r="D5081" s="11">
        <v>238.96</v>
      </c>
      <c r="E5081" s="11">
        <v>238.96</v>
      </c>
      <c r="F5081" s="11">
        <v>238.96</v>
      </c>
      <c r="G5081" s="475"/>
    </row>
    <row r="5082" spans="1:11">
      <c r="A5082" s="546"/>
      <c r="B5082" s="472" t="s">
        <v>3791</v>
      </c>
      <c r="C5082" s="473" t="s">
        <v>3786</v>
      </c>
      <c r="D5082" s="11">
        <v>445.78400000000005</v>
      </c>
      <c r="E5082" s="11">
        <v>445.78400000000005</v>
      </c>
      <c r="F5082" s="11">
        <v>445.78400000000005</v>
      </c>
      <c r="G5082" s="475"/>
    </row>
    <row r="5083" spans="1:11">
      <c r="A5083" s="546"/>
      <c r="B5083" s="472" t="s">
        <v>3792</v>
      </c>
      <c r="C5083" s="473" t="s">
        <v>3786</v>
      </c>
      <c r="D5083" s="11">
        <v>445.78400000000005</v>
      </c>
      <c r="E5083" s="11">
        <v>445.78400000000005</v>
      </c>
      <c r="F5083" s="11">
        <v>445.78400000000005</v>
      </c>
      <c r="G5083" s="475"/>
    </row>
    <row r="5084" spans="1:11">
      <c r="A5084" s="546"/>
      <c r="B5084" s="472" t="s">
        <v>3793</v>
      </c>
      <c r="C5084" s="473" t="s">
        <v>3786</v>
      </c>
      <c r="D5084" s="11">
        <v>478.74400000000003</v>
      </c>
      <c r="E5084" s="11">
        <v>478.74400000000003</v>
      </c>
      <c r="F5084" s="11">
        <v>478.74400000000003</v>
      </c>
      <c r="G5084" s="475"/>
    </row>
    <row r="5085" spans="1:11">
      <c r="A5085" s="546"/>
      <c r="B5085" s="472" t="s">
        <v>3794</v>
      </c>
      <c r="C5085" s="473" t="s">
        <v>3786</v>
      </c>
      <c r="D5085" s="11">
        <v>513.35200000000009</v>
      </c>
      <c r="E5085" s="11">
        <v>513.35200000000009</v>
      </c>
      <c r="F5085" s="11">
        <v>513.35200000000009</v>
      </c>
      <c r="G5085" s="475"/>
      <c r="K5085" s="112"/>
    </row>
    <row r="5086" spans="1:11">
      <c r="A5086" s="546"/>
      <c r="B5086" s="472" t="s">
        <v>3795</v>
      </c>
      <c r="C5086" s="473" t="s">
        <v>3786</v>
      </c>
      <c r="D5086" s="11">
        <v>561.14400000000012</v>
      </c>
      <c r="E5086" s="11">
        <v>561.14400000000012</v>
      </c>
      <c r="F5086" s="11">
        <v>561.14400000000012</v>
      </c>
      <c r="G5086" s="475"/>
    </row>
    <row r="5087" spans="1:11">
      <c r="A5087" s="546"/>
      <c r="B5087" s="472" t="s">
        <v>3796</v>
      </c>
      <c r="C5087" s="473" t="s">
        <v>3786</v>
      </c>
      <c r="D5087" s="11">
        <v>561.14400000000012</v>
      </c>
      <c r="E5087" s="11">
        <v>561.14400000000012</v>
      </c>
      <c r="F5087" s="11">
        <v>561.14400000000012</v>
      </c>
      <c r="G5087" s="475"/>
    </row>
    <row r="5088" spans="1:11">
      <c r="A5088" s="546"/>
      <c r="B5088" s="472" t="s">
        <v>3797</v>
      </c>
      <c r="C5088" s="473" t="s">
        <v>3786</v>
      </c>
      <c r="D5088" s="11">
        <v>617.17600000000004</v>
      </c>
      <c r="E5088" s="11">
        <v>617.17600000000004</v>
      </c>
      <c r="F5088" s="11">
        <v>617.17600000000004</v>
      </c>
      <c r="G5088" s="475"/>
    </row>
    <row r="5089" spans="1:7">
      <c r="A5089" s="546"/>
      <c r="B5089" s="472" t="s">
        <v>3798</v>
      </c>
      <c r="C5089" s="473" t="s">
        <v>3786</v>
      </c>
      <c r="D5089" s="11">
        <v>564.44000000000005</v>
      </c>
      <c r="E5089" s="11">
        <v>564.44000000000005</v>
      </c>
      <c r="F5089" s="11">
        <v>564.44000000000005</v>
      </c>
      <c r="G5089" s="475"/>
    </row>
    <row r="5090" spans="1:7">
      <c r="A5090" s="546"/>
      <c r="B5090" s="472" t="s">
        <v>3799</v>
      </c>
      <c r="C5090" s="473" t="s">
        <v>3786</v>
      </c>
      <c r="D5090" s="11">
        <v>617.17600000000004</v>
      </c>
      <c r="E5090" s="11">
        <v>617.17600000000004</v>
      </c>
      <c r="F5090" s="11">
        <v>617.17600000000004</v>
      </c>
      <c r="G5090" s="475"/>
    </row>
    <row r="5091" spans="1:7">
      <c r="A5091" s="546"/>
      <c r="B5091" s="472" t="s">
        <v>3800</v>
      </c>
      <c r="C5091" s="473" t="s">
        <v>3786</v>
      </c>
      <c r="D5091" s="11">
        <v>617.17600000000004</v>
      </c>
      <c r="E5091" s="11">
        <v>617.17600000000004</v>
      </c>
      <c r="F5091" s="11">
        <v>617.17600000000004</v>
      </c>
      <c r="G5091" s="475"/>
    </row>
    <row r="5092" spans="1:7">
      <c r="A5092" s="546"/>
      <c r="B5092" s="472" t="s">
        <v>3801</v>
      </c>
      <c r="C5092" s="473" t="s">
        <v>3786</v>
      </c>
      <c r="D5092" s="11">
        <v>925.35200000000009</v>
      </c>
      <c r="E5092" s="11">
        <v>925.35200000000009</v>
      </c>
      <c r="F5092" s="11">
        <v>925.35200000000009</v>
      </c>
      <c r="G5092" s="475"/>
    </row>
    <row r="5093" spans="1:7">
      <c r="A5093" s="546"/>
      <c r="B5093" s="472" t="s">
        <v>3802</v>
      </c>
      <c r="C5093" s="473" t="s">
        <v>3786</v>
      </c>
      <c r="D5093" s="11">
        <v>847.07200000000012</v>
      </c>
      <c r="E5093" s="11">
        <v>847.07200000000012</v>
      </c>
      <c r="F5093" s="11">
        <v>847.07200000000012</v>
      </c>
      <c r="G5093" s="475"/>
    </row>
    <row r="5094" spans="1:7">
      <c r="A5094" s="546"/>
      <c r="B5094" s="472" t="s">
        <v>3803</v>
      </c>
      <c r="C5094" s="473" t="s">
        <v>3786</v>
      </c>
      <c r="D5094" s="11">
        <v>925.35200000000009</v>
      </c>
      <c r="E5094" s="11">
        <v>925.35200000000009</v>
      </c>
      <c r="F5094" s="11">
        <v>925.35200000000009</v>
      </c>
      <c r="G5094" s="475"/>
    </row>
    <row r="5095" spans="1:7">
      <c r="A5095" s="546"/>
      <c r="B5095" s="472" t="s">
        <v>3804</v>
      </c>
      <c r="C5095" s="473" t="s">
        <v>3786</v>
      </c>
      <c r="D5095" s="11">
        <v>925.35200000000009</v>
      </c>
      <c r="E5095" s="11">
        <v>925.35200000000009</v>
      </c>
      <c r="F5095" s="11">
        <v>925.35200000000009</v>
      </c>
      <c r="G5095" s="475"/>
    </row>
    <row r="5096" spans="1:7">
      <c r="A5096" s="546"/>
      <c r="B5096" s="472" t="s">
        <v>3805</v>
      </c>
      <c r="C5096" s="473" t="s">
        <v>3786</v>
      </c>
      <c r="D5096" s="11">
        <v>1206.336</v>
      </c>
      <c r="E5096" s="11">
        <v>1206.336</v>
      </c>
      <c r="F5096" s="11">
        <v>1206.336</v>
      </c>
      <c r="G5096" s="475"/>
    </row>
    <row r="5097" spans="1:7">
      <c r="A5097" s="546"/>
      <c r="B5097" s="472" t="s">
        <v>3806</v>
      </c>
      <c r="C5097" s="473" t="s">
        <v>3786</v>
      </c>
      <c r="D5097" s="11">
        <v>1103.336</v>
      </c>
      <c r="E5097" s="11">
        <v>1103.336</v>
      </c>
      <c r="F5097" s="11">
        <v>1103.336</v>
      </c>
      <c r="G5097" s="475"/>
    </row>
    <row r="5098" spans="1:7">
      <c r="A5098" s="546"/>
      <c r="B5098" s="472" t="s">
        <v>3807</v>
      </c>
      <c r="C5098" s="473" t="s">
        <v>3786</v>
      </c>
      <c r="D5098" s="11">
        <v>1206.336</v>
      </c>
      <c r="E5098" s="11">
        <v>1206.336</v>
      </c>
      <c r="F5098" s="11">
        <v>1206.336</v>
      </c>
      <c r="G5098" s="475"/>
    </row>
    <row r="5099" spans="1:7">
      <c r="A5099" s="546"/>
      <c r="B5099" s="472" t="s">
        <v>3808</v>
      </c>
      <c r="C5099" s="473" t="s">
        <v>3786</v>
      </c>
      <c r="D5099" s="11">
        <v>1206.336</v>
      </c>
      <c r="E5099" s="11">
        <v>1206.336</v>
      </c>
      <c r="F5099" s="11">
        <v>1206.336</v>
      </c>
      <c r="G5099" s="475"/>
    </row>
    <row r="5100" spans="1:7">
      <c r="A5100" s="546"/>
      <c r="B5100" s="472" t="s">
        <v>3809</v>
      </c>
      <c r="C5100" s="473" t="s">
        <v>3786</v>
      </c>
      <c r="D5100" s="11">
        <v>1290.3840000000002</v>
      </c>
      <c r="E5100" s="11">
        <v>1290.3840000000002</v>
      </c>
      <c r="F5100" s="11">
        <v>1290.3840000000002</v>
      </c>
      <c r="G5100" s="475"/>
    </row>
    <row r="5101" spans="1:7">
      <c r="A5101" s="546"/>
      <c r="B5101" s="472" t="s">
        <v>3810</v>
      </c>
      <c r="C5101" s="473" t="s">
        <v>3786</v>
      </c>
      <c r="D5101" s="11">
        <v>1179.9680000000001</v>
      </c>
      <c r="E5101" s="11">
        <v>1179.9680000000001</v>
      </c>
      <c r="F5101" s="11">
        <v>1179.9680000000001</v>
      </c>
      <c r="G5101" s="475"/>
    </row>
    <row r="5102" spans="1:7">
      <c r="A5102" s="546"/>
      <c r="B5102" s="472" t="s">
        <v>3811</v>
      </c>
      <c r="C5102" s="473" t="s">
        <v>3786</v>
      </c>
      <c r="D5102" s="11">
        <v>1290.3840000000002</v>
      </c>
      <c r="E5102" s="11">
        <v>1290.3840000000002</v>
      </c>
      <c r="F5102" s="11">
        <v>1290.3840000000002</v>
      </c>
      <c r="G5102" s="475"/>
    </row>
    <row r="5103" spans="1:7">
      <c r="A5103" s="546"/>
      <c r="B5103" s="472" t="s">
        <v>3812</v>
      </c>
      <c r="C5103" s="473" t="s">
        <v>3786</v>
      </c>
      <c r="D5103" s="11">
        <v>1290.3840000000002</v>
      </c>
      <c r="E5103" s="11">
        <v>1290.3840000000002</v>
      </c>
      <c r="F5103" s="11">
        <v>1290.3840000000002</v>
      </c>
      <c r="G5103" s="475"/>
    </row>
    <row r="5104" spans="1:7">
      <c r="A5104" s="546"/>
      <c r="B5104" s="472" t="s">
        <v>3813</v>
      </c>
      <c r="C5104" s="473" t="s">
        <v>3786</v>
      </c>
      <c r="D5104" s="11">
        <v>551.25600000000009</v>
      </c>
      <c r="E5104" s="11">
        <v>551.25600000000009</v>
      </c>
      <c r="F5104" s="11">
        <v>551.25600000000009</v>
      </c>
      <c r="G5104" s="475"/>
    </row>
    <row r="5105" spans="1:7">
      <c r="A5105" s="546"/>
      <c r="B5105" s="472" t="s">
        <v>3814</v>
      </c>
      <c r="C5105" s="473" t="s">
        <v>3786</v>
      </c>
      <c r="D5105" s="11">
        <v>551.25600000000009</v>
      </c>
      <c r="E5105" s="11">
        <v>551.25600000000009</v>
      </c>
      <c r="F5105" s="11">
        <v>551.25600000000009</v>
      </c>
      <c r="G5105" s="475"/>
    </row>
    <row r="5106" spans="1:7">
      <c r="A5106" s="546"/>
      <c r="B5106" s="472" t="s">
        <v>3815</v>
      </c>
      <c r="C5106" s="473" t="s">
        <v>3786</v>
      </c>
      <c r="D5106" s="11">
        <v>575.97600000000011</v>
      </c>
      <c r="E5106" s="11">
        <v>575.97600000000011</v>
      </c>
      <c r="F5106" s="11">
        <v>575.97600000000011</v>
      </c>
      <c r="G5106" s="475"/>
    </row>
    <row r="5107" spans="1:7">
      <c r="A5107" s="546"/>
      <c r="B5107" s="472" t="s">
        <v>3816</v>
      </c>
      <c r="C5107" s="473" t="s">
        <v>3786</v>
      </c>
      <c r="D5107" s="11">
        <v>610.58400000000006</v>
      </c>
      <c r="E5107" s="11">
        <v>610.58400000000006</v>
      </c>
      <c r="F5107" s="11">
        <v>610.58400000000006</v>
      </c>
      <c r="G5107" s="475"/>
    </row>
    <row r="5108" spans="1:7">
      <c r="A5108" s="546"/>
      <c r="B5108" s="472" t="s">
        <v>3817</v>
      </c>
      <c r="C5108" s="473" t="s">
        <v>3786</v>
      </c>
      <c r="D5108" s="11">
        <v>902.28</v>
      </c>
      <c r="E5108" s="11">
        <v>902.28</v>
      </c>
      <c r="F5108" s="11">
        <v>902.28</v>
      </c>
      <c r="G5108" s="475"/>
    </row>
    <row r="5109" spans="1:7">
      <c r="A5109" s="546"/>
      <c r="B5109" s="472" t="s">
        <v>3818</v>
      </c>
      <c r="C5109" s="473" t="s">
        <v>3786</v>
      </c>
      <c r="D5109" s="11">
        <v>902.28</v>
      </c>
      <c r="E5109" s="11">
        <v>902.28</v>
      </c>
      <c r="F5109" s="11">
        <v>902.28</v>
      </c>
      <c r="G5109" s="475"/>
    </row>
    <row r="5110" spans="1:7">
      <c r="A5110" s="546"/>
      <c r="B5110" s="472" t="s">
        <v>3819</v>
      </c>
      <c r="C5110" s="473" t="s">
        <v>3786</v>
      </c>
      <c r="D5110" s="11">
        <v>997.86400000000015</v>
      </c>
      <c r="E5110" s="11">
        <v>997.86400000000015</v>
      </c>
      <c r="F5110" s="11">
        <v>997.86400000000015</v>
      </c>
      <c r="G5110" s="475"/>
    </row>
    <row r="5111" spans="1:7">
      <c r="A5111" s="546"/>
      <c r="B5111" s="472" t="s">
        <v>3820</v>
      </c>
      <c r="C5111" s="473" t="s">
        <v>3786</v>
      </c>
      <c r="D5111" s="11">
        <v>997.86400000000015</v>
      </c>
      <c r="E5111" s="11">
        <v>997.86400000000015</v>
      </c>
      <c r="F5111" s="11">
        <v>997.86400000000015</v>
      </c>
      <c r="G5111" s="475"/>
    </row>
    <row r="5112" spans="1:7">
      <c r="A5112" s="546"/>
      <c r="B5112" s="472" t="s">
        <v>3821</v>
      </c>
      <c r="C5112" s="473" t="s">
        <v>3786</v>
      </c>
      <c r="D5112" s="11">
        <v>3547.32</v>
      </c>
      <c r="E5112" s="11">
        <v>3547.32</v>
      </c>
      <c r="F5112" s="11">
        <v>3547.32</v>
      </c>
      <c r="G5112" s="475"/>
    </row>
    <row r="5113" spans="1:7">
      <c r="A5113" s="546"/>
      <c r="B5113" s="472" t="s">
        <v>3822</v>
      </c>
      <c r="C5113" s="473" t="s">
        <v>3786</v>
      </c>
      <c r="D5113" s="11">
        <v>3547.32</v>
      </c>
      <c r="E5113" s="11">
        <v>3547.32</v>
      </c>
      <c r="F5113" s="11">
        <v>3547.32</v>
      </c>
      <c r="G5113" s="475"/>
    </row>
    <row r="5114" spans="1:7">
      <c r="A5114" s="546"/>
      <c r="B5114" s="472" t="s">
        <v>3823</v>
      </c>
      <c r="C5114" s="473" t="s">
        <v>3786</v>
      </c>
      <c r="D5114" s="11">
        <v>3547.32</v>
      </c>
      <c r="E5114" s="11">
        <v>3547.32</v>
      </c>
      <c r="F5114" s="11">
        <v>3547.32</v>
      </c>
      <c r="G5114" s="475"/>
    </row>
    <row r="5115" spans="1:7">
      <c r="A5115" s="546"/>
      <c r="B5115" s="472" t="s">
        <v>3824</v>
      </c>
      <c r="C5115" s="473" t="s">
        <v>3786</v>
      </c>
      <c r="D5115" s="11">
        <v>3344.6160000000004</v>
      </c>
      <c r="E5115" s="11">
        <v>3344.6160000000004</v>
      </c>
      <c r="F5115" s="11">
        <v>3344.6160000000004</v>
      </c>
      <c r="G5115" s="475"/>
    </row>
    <row r="5116" spans="1:7">
      <c r="A5116" s="546"/>
      <c r="B5116" s="472" t="s">
        <v>3825</v>
      </c>
      <c r="C5116" s="473" t="s">
        <v>3786</v>
      </c>
      <c r="D5116" s="11">
        <v>3344.6160000000004</v>
      </c>
      <c r="E5116" s="11">
        <v>3344.6160000000004</v>
      </c>
      <c r="F5116" s="11">
        <v>3344.6160000000004</v>
      </c>
      <c r="G5116" s="475"/>
    </row>
    <row r="5117" spans="1:7">
      <c r="A5117" s="546"/>
      <c r="B5117" s="472" t="s">
        <v>3826</v>
      </c>
      <c r="C5117" s="473" t="s">
        <v>3786</v>
      </c>
      <c r="D5117" s="11">
        <v>3344.6160000000004</v>
      </c>
      <c r="E5117" s="11">
        <v>3344.6160000000004</v>
      </c>
      <c r="F5117" s="11">
        <v>3344.6160000000004</v>
      </c>
      <c r="G5117" s="475"/>
    </row>
    <row r="5118" spans="1:7">
      <c r="A5118" s="546"/>
      <c r="B5118" s="472" t="s">
        <v>3827</v>
      </c>
      <c r="C5118" s="473" t="s">
        <v>3786</v>
      </c>
      <c r="D5118" s="11">
        <v>3344.6160000000004</v>
      </c>
      <c r="E5118" s="11">
        <v>3344.6160000000004</v>
      </c>
      <c r="F5118" s="11">
        <v>3344.6160000000004</v>
      </c>
      <c r="G5118" s="475"/>
    </row>
    <row r="5119" spans="1:7">
      <c r="A5119" s="546"/>
      <c r="B5119" s="472" t="s">
        <v>3828</v>
      </c>
      <c r="C5119" s="473" t="s">
        <v>3786</v>
      </c>
      <c r="D5119" s="11">
        <v>3344.6160000000004</v>
      </c>
      <c r="E5119" s="11">
        <v>3344.6160000000004</v>
      </c>
      <c r="F5119" s="11">
        <v>3344.6160000000004</v>
      </c>
      <c r="G5119" s="475"/>
    </row>
    <row r="5120" spans="1:7">
      <c r="A5120" s="546"/>
      <c r="B5120" s="472" t="s">
        <v>3829</v>
      </c>
      <c r="C5120" s="473" t="s">
        <v>3786</v>
      </c>
      <c r="D5120" s="11">
        <v>3344.6160000000004</v>
      </c>
      <c r="E5120" s="11">
        <v>3344.6160000000004</v>
      </c>
      <c r="F5120" s="11">
        <v>3344.6160000000004</v>
      </c>
      <c r="G5120" s="475"/>
    </row>
    <row r="5121" spans="1:7">
      <c r="A5121" s="546"/>
      <c r="B5121" s="472" t="s">
        <v>3830</v>
      </c>
      <c r="C5121" s="473" t="s">
        <v>3786</v>
      </c>
      <c r="D5121" s="11">
        <v>4155.4319999999998</v>
      </c>
      <c r="E5121" s="11">
        <v>4155.4319999999998</v>
      </c>
      <c r="F5121" s="11">
        <v>4155.4319999999998</v>
      </c>
      <c r="G5121" s="475"/>
    </row>
    <row r="5122" spans="1:7">
      <c r="A5122" s="546"/>
      <c r="B5122" s="472" t="s">
        <v>3831</v>
      </c>
      <c r="C5122" s="473" t="s">
        <v>3786</v>
      </c>
      <c r="D5122" s="11">
        <v>4155.4319999999998</v>
      </c>
      <c r="E5122" s="11">
        <v>4155.4319999999998</v>
      </c>
      <c r="F5122" s="11">
        <v>4155.4319999999998</v>
      </c>
      <c r="G5122" s="475"/>
    </row>
    <row r="5123" spans="1:7">
      <c r="A5123" s="546"/>
      <c r="B5123" s="472" t="s">
        <v>3832</v>
      </c>
      <c r="C5123" s="473" t="s">
        <v>3786</v>
      </c>
      <c r="D5123" s="11">
        <v>4155.4319999999998</v>
      </c>
      <c r="E5123" s="11">
        <v>4155.4319999999998</v>
      </c>
      <c r="F5123" s="11">
        <v>4155.4319999999998</v>
      </c>
      <c r="G5123" s="475"/>
    </row>
    <row r="5124" spans="1:7">
      <c r="A5124" s="546"/>
      <c r="B5124" s="472" t="s">
        <v>3833</v>
      </c>
      <c r="C5124" s="473" t="s">
        <v>3786</v>
      </c>
      <c r="D5124" s="11">
        <v>4003.8160000000003</v>
      </c>
      <c r="E5124" s="11">
        <v>4003.8160000000003</v>
      </c>
      <c r="F5124" s="11">
        <v>4003.8160000000003</v>
      </c>
      <c r="G5124" s="475"/>
    </row>
    <row r="5125" spans="1:7">
      <c r="A5125" s="546"/>
      <c r="B5125" s="472" t="s">
        <v>3834</v>
      </c>
      <c r="C5125" s="473" t="s">
        <v>3786</v>
      </c>
      <c r="D5125" s="11">
        <v>4003.8160000000003</v>
      </c>
      <c r="E5125" s="11">
        <v>4003.8160000000003</v>
      </c>
      <c r="F5125" s="11">
        <v>4003.8160000000003</v>
      </c>
      <c r="G5125" s="475"/>
    </row>
    <row r="5126" spans="1:7">
      <c r="A5126" s="546"/>
      <c r="B5126" s="472" t="s">
        <v>3835</v>
      </c>
      <c r="C5126" s="473" t="s">
        <v>3786</v>
      </c>
      <c r="D5126" s="11">
        <v>4003.8160000000003</v>
      </c>
      <c r="E5126" s="11">
        <v>4003.8160000000003</v>
      </c>
      <c r="F5126" s="11">
        <v>4003.8160000000003</v>
      </c>
      <c r="G5126" s="475"/>
    </row>
    <row r="5127" spans="1:7">
      <c r="A5127" s="546"/>
      <c r="B5127" s="472" t="s">
        <v>3836</v>
      </c>
      <c r="C5127" s="473" t="s">
        <v>3786</v>
      </c>
      <c r="D5127" s="11">
        <v>4003.8160000000003</v>
      </c>
      <c r="E5127" s="11">
        <v>4003.8160000000003</v>
      </c>
      <c r="F5127" s="11">
        <v>4003.8160000000003</v>
      </c>
      <c r="G5127" s="475"/>
    </row>
    <row r="5128" spans="1:7">
      <c r="A5128" s="546"/>
      <c r="B5128" s="472" t="s">
        <v>3837</v>
      </c>
      <c r="C5128" s="473" t="s">
        <v>3786</v>
      </c>
      <c r="D5128" s="11">
        <v>4003.8160000000003</v>
      </c>
      <c r="E5128" s="11">
        <v>4003.8160000000003</v>
      </c>
      <c r="F5128" s="11">
        <v>4003.8160000000003</v>
      </c>
      <c r="G5128" s="475"/>
    </row>
    <row r="5129" spans="1:7">
      <c r="A5129" s="546"/>
      <c r="B5129" s="472" t="s">
        <v>3838</v>
      </c>
      <c r="C5129" s="473" t="s">
        <v>3786</v>
      </c>
      <c r="D5129" s="11">
        <v>4003.8160000000003</v>
      </c>
      <c r="E5129" s="11">
        <v>4003.8160000000003</v>
      </c>
      <c r="F5129" s="11">
        <v>4003.8160000000003</v>
      </c>
      <c r="G5129" s="475"/>
    </row>
    <row r="5130" spans="1:7" ht="18.75">
      <c r="A5130" s="563">
        <v>56</v>
      </c>
      <c r="B5130" s="477" t="s">
        <v>3839</v>
      </c>
      <c r="C5130" s="316"/>
      <c r="D5130" s="11"/>
      <c r="E5130" s="11"/>
      <c r="F5130" s="11"/>
      <c r="G5130" s="392"/>
    </row>
    <row r="5131" spans="1:7">
      <c r="A5131" s="546"/>
      <c r="B5131" s="317" t="s">
        <v>3840</v>
      </c>
      <c r="C5131" s="318" t="s">
        <v>3841</v>
      </c>
      <c r="D5131" s="11">
        <v>122.57000000000001</v>
      </c>
      <c r="E5131" s="11">
        <v>122.57000000000001</v>
      </c>
      <c r="F5131" s="11">
        <v>122.57000000000001</v>
      </c>
      <c r="G5131" s="392"/>
    </row>
    <row r="5132" spans="1:7" ht="30">
      <c r="A5132" s="546"/>
      <c r="B5132" s="317" t="s">
        <v>3842</v>
      </c>
      <c r="C5132" s="318" t="s">
        <v>3843</v>
      </c>
      <c r="D5132" s="11">
        <v>29767</v>
      </c>
      <c r="E5132" s="11">
        <v>29767</v>
      </c>
      <c r="F5132" s="11">
        <v>29767</v>
      </c>
      <c r="G5132" s="392"/>
    </row>
    <row r="5133" spans="1:7" ht="30">
      <c r="A5133" s="546"/>
      <c r="B5133" s="317" t="s">
        <v>3844</v>
      </c>
      <c r="C5133" s="318" t="s">
        <v>1041</v>
      </c>
      <c r="D5133" s="11">
        <v>22763</v>
      </c>
      <c r="E5133" s="11">
        <v>22763</v>
      </c>
      <c r="F5133" s="11">
        <v>22763</v>
      </c>
      <c r="G5133" s="392"/>
    </row>
    <row r="5134" spans="1:7" ht="30">
      <c r="A5134" s="546"/>
      <c r="B5134" s="317" t="s">
        <v>3845</v>
      </c>
      <c r="C5134" s="318" t="s">
        <v>1041</v>
      </c>
      <c r="D5134" s="11">
        <v>15759</v>
      </c>
      <c r="E5134" s="11">
        <v>15759</v>
      </c>
      <c r="F5134" s="11">
        <v>15759</v>
      </c>
      <c r="G5134" s="392"/>
    </row>
    <row r="5135" spans="1:7">
      <c r="A5135" s="546"/>
      <c r="B5135" s="317" t="s">
        <v>3846</v>
      </c>
      <c r="C5135" s="318" t="s">
        <v>1041</v>
      </c>
      <c r="D5135" s="11">
        <v>31868.2</v>
      </c>
      <c r="E5135" s="11">
        <v>31868.2</v>
      </c>
      <c r="F5135" s="11">
        <v>31868.2</v>
      </c>
      <c r="G5135" s="392"/>
    </row>
    <row r="5136" spans="1:7">
      <c r="A5136" s="546"/>
      <c r="B5136" s="317" t="s">
        <v>3847</v>
      </c>
      <c r="C5136" s="318" t="s">
        <v>1041</v>
      </c>
      <c r="D5136" s="11">
        <v>24338.9</v>
      </c>
      <c r="E5136" s="11">
        <v>24338.9</v>
      </c>
      <c r="F5136" s="11">
        <v>24338.9</v>
      </c>
      <c r="G5136" s="392"/>
    </row>
    <row r="5137" spans="1:7">
      <c r="A5137" s="546"/>
      <c r="B5137" s="317" t="s">
        <v>3848</v>
      </c>
      <c r="C5137" s="318" t="s">
        <v>1041</v>
      </c>
      <c r="D5137" s="11">
        <v>14008</v>
      </c>
      <c r="E5137" s="11">
        <v>14008</v>
      </c>
      <c r="F5137" s="11">
        <v>14008</v>
      </c>
      <c r="G5137" s="392"/>
    </row>
    <row r="5138" spans="1:7">
      <c r="A5138" s="546"/>
      <c r="B5138" s="317" t="s">
        <v>3849</v>
      </c>
      <c r="C5138" s="318" t="s">
        <v>1041</v>
      </c>
      <c r="D5138" s="11">
        <v>31518</v>
      </c>
      <c r="E5138" s="11">
        <v>31518</v>
      </c>
      <c r="F5138" s="11">
        <v>31518</v>
      </c>
      <c r="G5138" s="392"/>
    </row>
    <row r="5139" spans="1:7">
      <c r="A5139" s="546"/>
      <c r="B5139" s="317" t="s">
        <v>3850</v>
      </c>
      <c r="C5139" s="318" t="s">
        <v>1041</v>
      </c>
      <c r="D5139" s="11">
        <v>23200.75</v>
      </c>
      <c r="E5139" s="11">
        <v>23200.75</v>
      </c>
      <c r="F5139" s="11">
        <v>23200.75</v>
      </c>
      <c r="G5139" s="392"/>
    </row>
    <row r="5140" spans="1:7">
      <c r="A5140" s="546"/>
      <c r="B5140" s="317" t="s">
        <v>3851</v>
      </c>
      <c r="C5140" s="318" t="s">
        <v>1041</v>
      </c>
      <c r="D5140" s="11">
        <v>2626.5</v>
      </c>
      <c r="E5140" s="11">
        <v>2626.5</v>
      </c>
      <c r="F5140" s="11">
        <v>2626.5</v>
      </c>
      <c r="G5140" s="392"/>
    </row>
    <row r="5141" spans="1:7">
      <c r="A5141" s="546"/>
      <c r="B5141" s="317" t="s">
        <v>3852</v>
      </c>
      <c r="C5141" s="318" t="s">
        <v>1041</v>
      </c>
      <c r="D5141" s="11">
        <v>3939.75</v>
      </c>
      <c r="E5141" s="11">
        <v>3939.75</v>
      </c>
      <c r="F5141" s="11">
        <v>3939.75</v>
      </c>
      <c r="G5141" s="392"/>
    </row>
    <row r="5142" spans="1:7" ht="30">
      <c r="A5142" s="546"/>
      <c r="B5142" s="317" t="s">
        <v>3853</v>
      </c>
      <c r="C5142" s="318" t="s">
        <v>1041</v>
      </c>
      <c r="D5142" s="11">
        <v>4377.5</v>
      </c>
      <c r="E5142" s="11">
        <v>4377.5</v>
      </c>
      <c r="F5142" s="11">
        <v>4377.5</v>
      </c>
      <c r="G5142" s="392"/>
    </row>
    <row r="5143" spans="1:7" ht="30">
      <c r="A5143" s="546"/>
      <c r="B5143" s="317" t="s">
        <v>3854</v>
      </c>
      <c r="C5143" s="318" t="s">
        <v>1041</v>
      </c>
      <c r="D5143" s="11">
        <v>14883.5</v>
      </c>
      <c r="E5143" s="11">
        <v>14883.5</v>
      </c>
      <c r="F5143" s="11">
        <v>14883.5</v>
      </c>
      <c r="G5143" s="392"/>
    </row>
    <row r="5144" spans="1:7" ht="30">
      <c r="A5144" s="546"/>
      <c r="B5144" s="317" t="s">
        <v>3855</v>
      </c>
      <c r="C5144" s="318" t="s">
        <v>1041</v>
      </c>
      <c r="D5144" s="11">
        <v>30642.5</v>
      </c>
      <c r="E5144" s="11">
        <v>30642.5</v>
      </c>
      <c r="F5144" s="11">
        <v>30642.5</v>
      </c>
      <c r="G5144" s="392"/>
    </row>
    <row r="5145" spans="1:7" ht="45">
      <c r="A5145" s="546"/>
      <c r="B5145" s="317" t="s">
        <v>3856</v>
      </c>
      <c r="C5145" s="318" t="s">
        <v>1041</v>
      </c>
      <c r="D5145" s="11">
        <v>16196.75</v>
      </c>
      <c r="E5145" s="11">
        <v>16196.75</v>
      </c>
      <c r="F5145" s="11">
        <v>16196.75</v>
      </c>
      <c r="G5145" s="392"/>
    </row>
    <row r="5146" spans="1:7" ht="45">
      <c r="A5146" s="546"/>
      <c r="B5146" s="317" t="s">
        <v>3857</v>
      </c>
      <c r="C5146" s="318" t="s">
        <v>1041</v>
      </c>
      <c r="D5146" s="11">
        <v>20136.5</v>
      </c>
      <c r="E5146" s="11">
        <v>20136.5</v>
      </c>
      <c r="F5146" s="11">
        <v>20136.5</v>
      </c>
      <c r="G5146" s="392"/>
    </row>
    <row r="5147" spans="1:7">
      <c r="A5147" s="546"/>
      <c r="B5147" s="317" t="s">
        <v>3858</v>
      </c>
      <c r="C5147" s="318" t="s">
        <v>1041</v>
      </c>
      <c r="D5147" s="11">
        <v>14008</v>
      </c>
      <c r="E5147" s="11">
        <v>14008</v>
      </c>
      <c r="F5147" s="11">
        <v>14008</v>
      </c>
      <c r="G5147" s="392"/>
    </row>
    <row r="5148" spans="1:7">
      <c r="A5148" s="546"/>
      <c r="B5148" s="317" t="s">
        <v>3859</v>
      </c>
      <c r="C5148" s="318" t="s">
        <v>1041</v>
      </c>
      <c r="D5148" s="11">
        <v>8404.8000000000011</v>
      </c>
      <c r="E5148" s="11">
        <v>8404.8000000000011</v>
      </c>
      <c r="F5148" s="11">
        <v>8404.8000000000011</v>
      </c>
      <c r="G5148" s="392"/>
    </row>
    <row r="5149" spans="1:7">
      <c r="A5149" s="546"/>
      <c r="B5149" s="317" t="s">
        <v>3860</v>
      </c>
      <c r="C5149" s="318" t="s">
        <v>1041</v>
      </c>
      <c r="D5149" s="11">
        <v>5428.1</v>
      </c>
      <c r="E5149" s="11">
        <v>5428.1</v>
      </c>
      <c r="F5149" s="11">
        <v>5428.1</v>
      </c>
      <c r="G5149" s="392"/>
    </row>
    <row r="5150" spans="1:7">
      <c r="A5150" s="546"/>
      <c r="B5150" s="317" t="s">
        <v>3861</v>
      </c>
      <c r="C5150" s="318" t="s">
        <v>1041</v>
      </c>
      <c r="D5150" s="11">
        <v>7004</v>
      </c>
      <c r="E5150" s="11">
        <v>7004</v>
      </c>
      <c r="F5150" s="11">
        <v>7004</v>
      </c>
      <c r="G5150" s="392"/>
    </row>
    <row r="5151" spans="1:7">
      <c r="A5151" s="546"/>
      <c r="B5151" s="317" t="s">
        <v>3862</v>
      </c>
      <c r="C5151" s="318" t="s">
        <v>1041</v>
      </c>
      <c r="D5151" s="11">
        <v>13132.5</v>
      </c>
      <c r="E5151" s="11">
        <v>13132.5</v>
      </c>
      <c r="F5151" s="11">
        <v>13132.5</v>
      </c>
      <c r="G5151" s="392"/>
    </row>
    <row r="5152" spans="1:7">
      <c r="A5152" s="546"/>
      <c r="B5152" s="317" t="s">
        <v>3863</v>
      </c>
      <c r="C5152" s="318" t="s">
        <v>2886</v>
      </c>
      <c r="D5152" s="11">
        <v>22763</v>
      </c>
      <c r="E5152" s="11">
        <v>22763</v>
      </c>
      <c r="F5152" s="11">
        <v>22763</v>
      </c>
      <c r="G5152" s="392"/>
    </row>
    <row r="5153" spans="1:7">
      <c r="A5153" s="546"/>
      <c r="B5153" s="317" t="s">
        <v>3864</v>
      </c>
      <c r="C5153" s="318" t="s">
        <v>2950</v>
      </c>
      <c r="D5153" s="11">
        <v>2188.75</v>
      </c>
      <c r="E5153" s="11">
        <v>2188.75</v>
      </c>
      <c r="F5153" s="11">
        <v>2188.75</v>
      </c>
      <c r="G5153" s="392"/>
    </row>
    <row r="5154" spans="1:7">
      <c r="A5154" s="546"/>
      <c r="B5154" s="317" t="s">
        <v>3865</v>
      </c>
      <c r="C5154" s="318" t="s">
        <v>69</v>
      </c>
      <c r="D5154" s="11">
        <v>5690.75</v>
      </c>
      <c r="E5154" s="11">
        <v>5690.75</v>
      </c>
      <c r="F5154" s="11">
        <v>5690.75</v>
      </c>
      <c r="G5154" s="392"/>
    </row>
    <row r="5155" spans="1:7">
      <c r="A5155" s="546"/>
      <c r="B5155" s="317" t="s">
        <v>3866</v>
      </c>
      <c r="C5155" s="318" t="s">
        <v>2950</v>
      </c>
      <c r="D5155" s="11">
        <v>4377.5</v>
      </c>
      <c r="E5155" s="11">
        <v>4377.5</v>
      </c>
      <c r="F5155" s="11">
        <v>4377.5</v>
      </c>
      <c r="G5155" s="392"/>
    </row>
    <row r="5156" spans="1:7">
      <c r="A5156" s="546"/>
      <c r="B5156" s="317" t="s">
        <v>3867</v>
      </c>
      <c r="C5156" s="318" t="s">
        <v>2950</v>
      </c>
      <c r="D5156" s="11">
        <v>4377.5</v>
      </c>
      <c r="E5156" s="11">
        <v>4377.5</v>
      </c>
      <c r="F5156" s="11">
        <v>4377.5</v>
      </c>
      <c r="G5156" s="392"/>
    </row>
    <row r="5157" spans="1:7">
      <c r="A5157" s="564"/>
      <c r="B5157" s="479"/>
      <c r="C5157" s="480"/>
      <c r="D5157" s="481"/>
      <c r="E5157" s="481"/>
      <c r="F5157" s="481"/>
      <c r="G5157" s="482"/>
    </row>
    <row r="5158" spans="1:7">
      <c r="A5158" s="564"/>
      <c r="B5158" s="479"/>
      <c r="C5158" s="480"/>
      <c r="D5158" s="481"/>
      <c r="E5158" s="481"/>
      <c r="F5158" s="481"/>
      <c r="G5158" s="482"/>
    </row>
    <row r="5159" spans="1:7">
      <c r="A5159" s="564"/>
      <c r="B5159" s="479"/>
      <c r="C5159" s="480"/>
      <c r="D5159" s="481"/>
      <c r="E5159" s="481"/>
      <c r="F5159" s="481"/>
      <c r="G5159" s="482"/>
    </row>
    <row r="5160" spans="1:7">
      <c r="A5160" s="564"/>
      <c r="B5160" s="479"/>
      <c r="C5160" s="480"/>
      <c r="D5160" s="481"/>
      <c r="E5160" s="481"/>
      <c r="F5160" s="481"/>
      <c r="G5160" s="482"/>
    </row>
    <row r="5161" spans="1:7">
      <c r="A5161" s="564"/>
      <c r="B5161" s="479"/>
      <c r="C5161" s="480"/>
      <c r="D5161" s="481"/>
      <c r="E5161" s="481"/>
      <c r="F5161" s="481"/>
      <c r="G5161" s="482"/>
    </row>
    <row r="5162" spans="1:7">
      <c r="A5162" s="564"/>
      <c r="B5162" s="479"/>
      <c r="C5162" s="480"/>
      <c r="D5162" s="481"/>
      <c r="E5162" s="481"/>
      <c r="F5162" s="481"/>
      <c r="G5162" s="482"/>
    </row>
    <row r="5163" spans="1:7">
      <c r="A5163" s="564"/>
      <c r="B5163" s="479"/>
      <c r="C5163" s="480"/>
      <c r="D5163" s="481"/>
      <c r="E5163" s="481"/>
      <c r="F5163" s="481"/>
      <c r="G5163" s="482"/>
    </row>
    <row r="5164" spans="1:7">
      <c r="A5164" s="564"/>
      <c r="B5164" s="479"/>
      <c r="C5164" s="480"/>
      <c r="D5164" s="481"/>
      <c r="E5164" s="481"/>
      <c r="F5164" s="481"/>
      <c r="G5164" s="482"/>
    </row>
    <row r="5165" spans="1:7">
      <c r="A5165" s="564"/>
      <c r="B5165" s="479"/>
      <c r="C5165" s="480"/>
      <c r="D5165" s="481"/>
      <c r="E5165" s="481"/>
      <c r="F5165" s="481"/>
      <c r="G5165" s="482"/>
    </row>
    <row r="5166" spans="1:7">
      <c r="A5166" s="564"/>
      <c r="B5166" s="479"/>
      <c r="C5166" s="480"/>
      <c r="D5166" s="481"/>
      <c r="E5166" s="481"/>
      <c r="F5166" s="481"/>
      <c r="G5166" s="482"/>
    </row>
    <row r="5167" spans="1:7">
      <c r="A5167" s="564"/>
      <c r="B5167" s="479"/>
      <c r="C5167" s="480"/>
      <c r="D5167" s="481"/>
      <c r="E5167" s="481"/>
      <c r="F5167" s="481"/>
      <c r="G5167" s="482"/>
    </row>
    <row r="5168" spans="1:7">
      <c r="A5168" s="564"/>
      <c r="B5168" s="479"/>
      <c r="C5168" s="480"/>
      <c r="D5168" s="481"/>
      <c r="E5168" s="481"/>
      <c r="F5168" s="481"/>
      <c r="G5168" s="482"/>
    </row>
    <row r="5169" spans="1:7">
      <c r="A5169" s="564"/>
      <c r="B5169" s="479"/>
      <c r="C5169" s="480"/>
      <c r="D5169" s="481"/>
      <c r="E5169" s="481"/>
      <c r="F5169" s="481"/>
      <c r="G5169" s="482"/>
    </row>
    <row r="5170" spans="1:7">
      <c r="A5170" s="564"/>
      <c r="B5170" s="479"/>
      <c r="C5170" s="480"/>
      <c r="D5170" s="481"/>
      <c r="E5170" s="481"/>
      <c r="F5170" s="481"/>
      <c r="G5170" s="482"/>
    </row>
    <row r="5171" spans="1:7">
      <c r="A5171" s="564"/>
      <c r="B5171" s="479"/>
      <c r="C5171" s="480"/>
      <c r="D5171" s="481"/>
      <c r="E5171" s="481"/>
      <c r="F5171" s="481"/>
      <c r="G5171" s="482"/>
    </row>
    <row r="5172" spans="1:7">
      <c r="A5172" s="565"/>
      <c r="B5172" s="483"/>
      <c r="C5172" s="484"/>
      <c r="D5172" s="485"/>
      <c r="E5172" s="486"/>
      <c r="F5172" s="486"/>
      <c r="G5172" s="486"/>
    </row>
    <row r="5173" spans="1:7" ht="18">
      <c r="A5173" s="566"/>
      <c r="B5173" s="495"/>
      <c r="C5173" s="495"/>
      <c r="D5173" s="495"/>
      <c r="E5173" s="495"/>
      <c r="F5173" s="495"/>
      <c r="G5173" s="495"/>
    </row>
    <row r="5174" spans="1:7" ht="18">
      <c r="A5174" s="567"/>
      <c r="B5174" s="487"/>
      <c r="C5174" s="487"/>
      <c r="D5174" s="487"/>
      <c r="E5174" s="487"/>
      <c r="F5174" s="487"/>
      <c r="G5174" s="487"/>
    </row>
    <row r="5175" spans="1:7" ht="18">
      <c r="A5175" s="566"/>
      <c r="B5175" s="495"/>
      <c r="C5175" s="495"/>
      <c r="D5175" s="495"/>
      <c r="E5175" s="495"/>
      <c r="F5175" s="495"/>
      <c r="G5175" s="495"/>
    </row>
    <row r="5176" spans="1:7" ht="18">
      <c r="A5176" s="568"/>
      <c r="B5176" s="494"/>
      <c r="C5176" s="494"/>
      <c r="D5176" s="494"/>
      <c r="E5176" s="494"/>
      <c r="F5176" s="494"/>
      <c r="G5176" s="494"/>
    </row>
    <row r="5177" spans="1:7" ht="18">
      <c r="A5177" s="566"/>
      <c r="B5177" s="495"/>
      <c r="C5177" s="495"/>
      <c r="D5177" s="495"/>
      <c r="E5177" s="495"/>
      <c r="F5177" s="495"/>
      <c r="G5177" s="495"/>
    </row>
    <row r="5178" spans="1:7" ht="18">
      <c r="A5178" s="568"/>
      <c r="B5178" s="494"/>
      <c r="C5178" s="494"/>
      <c r="D5178" s="494"/>
      <c r="E5178" s="494"/>
      <c r="F5178" s="494"/>
      <c r="G5178" s="494"/>
    </row>
    <row r="5179" spans="1:7" ht="18">
      <c r="A5179" s="566"/>
      <c r="B5179" s="495"/>
      <c r="C5179" s="495"/>
      <c r="D5179" s="495"/>
      <c r="E5179" s="495"/>
      <c r="F5179" s="495"/>
      <c r="G5179" s="495"/>
    </row>
    <row r="5180" spans="1:7" ht="18">
      <c r="A5180" s="568"/>
      <c r="B5180" s="494"/>
      <c r="C5180" s="494"/>
      <c r="D5180" s="494"/>
      <c r="E5180" s="494"/>
      <c r="F5180" s="494"/>
      <c r="G5180" s="494"/>
    </row>
    <row r="5181" spans="1:7" ht="18">
      <c r="A5181" s="566"/>
      <c r="B5181" s="495"/>
      <c r="C5181" s="495"/>
      <c r="D5181" s="495"/>
      <c r="E5181" s="495"/>
      <c r="F5181" s="495"/>
      <c r="G5181" s="495"/>
    </row>
    <row r="5182" spans="1:7" ht="18">
      <c r="A5182" s="569"/>
      <c r="B5182" s="489"/>
      <c r="C5182" s="489"/>
      <c r="D5182" s="489"/>
      <c r="E5182" s="489"/>
      <c r="F5182" s="489"/>
      <c r="G5182" s="489"/>
    </row>
    <row r="5183" spans="1:7" ht="18">
      <c r="A5183" s="566"/>
      <c r="B5183" s="495"/>
      <c r="C5183" s="495"/>
      <c r="D5183" s="495"/>
      <c r="E5183" s="495"/>
      <c r="F5183" s="495"/>
      <c r="G5183" s="495"/>
    </row>
    <row r="5184" spans="1:7" ht="18">
      <c r="A5184" s="569"/>
      <c r="B5184" s="489"/>
      <c r="C5184" s="489"/>
      <c r="D5184" s="489"/>
      <c r="E5184" s="489"/>
      <c r="F5184" s="489"/>
      <c r="G5184" s="489"/>
    </row>
    <row r="5185" spans="1:7" ht="18">
      <c r="A5185" s="566"/>
      <c r="B5185" s="495"/>
      <c r="C5185" s="495"/>
      <c r="D5185" s="495"/>
      <c r="E5185" s="495"/>
      <c r="F5185" s="495"/>
      <c r="G5185" s="495"/>
    </row>
    <row r="5186" spans="1:7" ht="18">
      <c r="A5186" s="569"/>
      <c r="B5186" s="489"/>
      <c r="C5186" s="489"/>
      <c r="D5186" s="489"/>
      <c r="E5186" s="489"/>
      <c r="F5186" s="489"/>
      <c r="G5186" s="489"/>
    </row>
  </sheetData>
  <protectedRanges>
    <protectedRange sqref="G44" name="Range3_3_1_1_1"/>
    <protectedRange sqref="G170" name="Range3_3_1_1"/>
    <protectedRange sqref="G182" name="Range3_3"/>
    <protectedRange sqref="G1693" name="Range3_3_1"/>
    <protectedRange sqref="G4529:G4530 C4529:D4530" name="Range3_1_2"/>
  </protectedRanges>
  <mergeCells count="111">
    <mergeCell ref="A3:H3"/>
    <mergeCell ref="A4:A5"/>
    <mergeCell ref="D4:F4"/>
    <mergeCell ref="G4:G5"/>
    <mergeCell ref="C14:C20"/>
    <mergeCell ref="A22:H22"/>
    <mergeCell ref="A1:H1"/>
    <mergeCell ref="A2:H2"/>
    <mergeCell ref="A43:H43"/>
    <mergeCell ref="A44:A45"/>
    <mergeCell ref="B44:B45"/>
    <mergeCell ref="C44:C45"/>
    <mergeCell ref="D44:F44"/>
    <mergeCell ref="G44:G45"/>
    <mergeCell ref="H44:H45"/>
    <mergeCell ref="A23:H23"/>
    <mergeCell ref="A24:H24"/>
    <mergeCell ref="A25:H25"/>
    <mergeCell ref="A26:A27"/>
    <mergeCell ref="B26:B27"/>
    <mergeCell ref="C26:C27"/>
    <mergeCell ref="D26:F26"/>
    <mergeCell ref="G26:G27"/>
    <mergeCell ref="H26:H27"/>
    <mergeCell ref="B129:G129"/>
    <mergeCell ref="B132:G132"/>
    <mergeCell ref="B139:G139"/>
    <mergeCell ref="B144:G144"/>
    <mergeCell ref="B158:D158"/>
    <mergeCell ref="A169:G169"/>
    <mergeCell ref="A170:A171"/>
    <mergeCell ref="B170:B171"/>
    <mergeCell ref="C170:C171"/>
    <mergeCell ref="D170:F170"/>
    <mergeCell ref="G170:G171"/>
    <mergeCell ref="B147:G147"/>
    <mergeCell ref="B154:G154"/>
    <mergeCell ref="B159:G159"/>
    <mergeCell ref="B164:G164"/>
    <mergeCell ref="D137:E137"/>
    <mergeCell ref="D138:E138"/>
    <mergeCell ref="B143:C143"/>
    <mergeCell ref="D145:E145"/>
    <mergeCell ref="D146:E146"/>
    <mergeCell ref="D133:E133"/>
    <mergeCell ref="D134:E134"/>
    <mergeCell ref="D135:E135"/>
    <mergeCell ref="D136:E136"/>
    <mergeCell ref="A178:G178"/>
    <mergeCell ref="H179:H180"/>
    <mergeCell ref="A180:G180"/>
    <mergeCell ref="A181:G181"/>
    <mergeCell ref="A182:A183"/>
    <mergeCell ref="B182:B183"/>
    <mergeCell ref="C182:C183"/>
    <mergeCell ref="D182:F182"/>
    <mergeCell ref="G182:G183"/>
    <mergeCell ref="H1580:H1581"/>
    <mergeCell ref="A4026:G4026"/>
    <mergeCell ref="A4027:A4028"/>
    <mergeCell ref="B4027:B4028"/>
    <mergeCell ref="C4027:C4028"/>
    <mergeCell ref="D4027:F4027"/>
    <mergeCell ref="G4027:G4028"/>
    <mergeCell ref="H190:H191"/>
    <mergeCell ref="B259:D259"/>
    <mergeCell ref="A1692:B1692"/>
    <mergeCell ref="A1693:A1694"/>
    <mergeCell ref="B1693:B1694"/>
    <mergeCell ref="C1693:C1694"/>
    <mergeCell ref="D1693:F1693"/>
    <mergeCell ref="G1693:G1694"/>
    <mergeCell ref="A3377:F3377"/>
    <mergeCell ref="A4235:A4238"/>
    <mergeCell ref="A4256:A4264"/>
    <mergeCell ref="A4317:A4328"/>
    <mergeCell ref="A4329:A4337"/>
    <mergeCell ref="A4338:A4342"/>
    <mergeCell ref="A4343:A4356"/>
    <mergeCell ref="H3931:H3932"/>
    <mergeCell ref="A4061:A4080"/>
    <mergeCell ref="A4183:A4200"/>
    <mergeCell ref="A4201:A4207"/>
    <mergeCell ref="A4214:A4217"/>
    <mergeCell ref="A4218:A4222"/>
    <mergeCell ref="A4565:A4569"/>
    <mergeCell ref="A4570:A4581"/>
    <mergeCell ref="A4595:A4598"/>
    <mergeCell ref="A4601:A4610"/>
    <mergeCell ref="A4630:A4640"/>
    <mergeCell ref="A4666:A4678"/>
    <mergeCell ref="H4240:H4241"/>
    <mergeCell ref="A4382:A4386"/>
    <mergeCell ref="A4519:A4523"/>
    <mergeCell ref="B4538:C4538"/>
    <mergeCell ref="A4560:A4562"/>
    <mergeCell ref="H4753:H4754"/>
    <mergeCell ref="A4883:A4899"/>
    <mergeCell ref="A4932:A4937"/>
    <mergeCell ref="A4971:A4985"/>
    <mergeCell ref="H4855:H4856"/>
    <mergeCell ref="A4988:A4991"/>
    <mergeCell ref="A4713:A4730"/>
    <mergeCell ref="A4731:A4749"/>
    <mergeCell ref="A4788:A4789"/>
    <mergeCell ref="A4857:A4858"/>
    <mergeCell ref="A4864:A4876"/>
    <mergeCell ref="H4743:H4744"/>
    <mergeCell ref="H4745:H4746"/>
    <mergeCell ref="H4749:H4750"/>
    <mergeCell ref="H4751:H4752"/>
  </mergeCells>
  <pageMargins left="0.95" right="0.7" top="0.5" bottom="1.25" header="0.3" footer="0.3"/>
  <pageSetup paperSize="9" scale="80" orientation="portrait" r:id="rId1"/>
  <headerFooter>
    <oddHeader>&amp;RNuwakot District Rate-FY:078/079</oddHeader>
    <oddFooter>&amp;CPage &amp;P</oddFooter>
  </headerFooter>
  <rowBreaks count="3" manualBreakCount="3">
    <brk id="22" max="6" man="1"/>
    <brk id="178" max="6" man="1"/>
    <brk id="682" max="6"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Sheet1!Print_Area</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cp:lastModifiedBy>
  <cp:lastPrinted>2021-07-14T06:05:49Z</cp:lastPrinted>
  <dcterms:created xsi:type="dcterms:W3CDTF">2021-06-18T20:08:40Z</dcterms:created>
  <dcterms:modified xsi:type="dcterms:W3CDTF">2021-07-16T12:07:41Z</dcterms:modified>
</cp:coreProperties>
</file>